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sallywinter/Dropbox/Sally/Freelance/Kelley/BoM/BOM Web/Tuition page revisions 2025/"/>
    </mc:Choice>
  </mc:AlternateContent>
  <xr:revisionPtr revIDLastSave="0" documentId="8_{CB256D2A-B2F1-834B-AB5B-D5FCF547BC51}" xr6:coauthVersionLast="47" xr6:coauthVersionMax="47" xr10:uidLastSave="{00000000-0000-0000-0000-000000000000}"/>
  <bookViews>
    <workbookView xWindow="0" yWindow="500" windowWidth="20480" windowHeight="11380" xr2:uid="{50B611C9-BFD9-4BEB-BACD-74C0A6068AE0}"/>
  </bookViews>
  <sheets>
    <sheet name="Financial Planning Tool" sheetId="1" r:id="rId1"/>
    <sheet name="School Comparison Tool"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21" i="1"/>
  <c r="G31" i="1"/>
  <c r="G41" i="1"/>
  <c r="G53" i="1"/>
  <c r="G62" i="1" a="1"/>
  <c r="G62" i="1" s="1"/>
  <c r="G66" i="1" s="1"/>
  <c r="G72" i="1"/>
  <c r="G76" i="1" l="1"/>
  <c r="G25" i="1"/>
  <c r="G17" i="1"/>
  <c r="G57" i="1"/>
  <c r="G35" i="1"/>
  <c r="G45"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<sst xmlns="http://schemas.openxmlformats.org/spreadsheetml/2006/main" count="209" uniqueCount="123">
  <si>
    <t>Kelley Physician MBA Budget &amp; Financial Planning Tool</t>
  </si>
  <si>
    <t>Tuition</t>
  </si>
  <si>
    <t>per credit hour</t>
  </si>
  <si>
    <t>Academic Year 2025 - 2026 ( YEAR 1)</t>
  </si>
  <si>
    <t xml:space="preserve">Fall 2025 Quarter </t>
  </si>
  <si>
    <t>Projected Bursar Bill</t>
  </si>
  <si>
    <t>Dates</t>
  </si>
  <si>
    <t>Course Number</t>
  </si>
  <si>
    <t>Course Title</t>
  </si>
  <si>
    <t>Credit Hours</t>
  </si>
  <si>
    <t>Total Charges</t>
  </si>
  <si>
    <t>Aug 11 - 15</t>
  </si>
  <si>
    <t>J506</t>
  </si>
  <si>
    <t>Leading &amp; Managing Human Capital in Healthcare</t>
  </si>
  <si>
    <t>CME Credit</t>
  </si>
  <si>
    <t>Aug 18 - Nov 1</t>
  </si>
  <si>
    <t>A524</t>
  </si>
  <si>
    <t>Leveraging Accounting to Make Better Decisions</t>
  </si>
  <si>
    <t>Add Employer benefit here as a negative number</t>
  </si>
  <si>
    <t>X531</t>
  </si>
  <si>
    <t>Anatomy &amp; Physiology of the U.S Healthcare System</t>
  </si>
  <si>
    <t xml:space="preserve">Leadership Residency: Aug 11 - 15: Residency: Sept 25 - 27 </t>
  </si>
  <si>
    <t>Remaining Balance</t>
  </si>
  <si>
    <t>Winter 2025 Quarter</t>
  </si>
  <si>
    <t>Nov 10 - Feb 6</t>
  </si>
  <si>
    <t>K524</t>
  </si>
  <si>
    <t>Business Analytics in Healthcare</t>
  </si>
  <si>
    <t>M501</t>
  </si>
  <si>
    <t>Marketing Management</t>
  </si>
  <si>
    <t>X552</t>
  </si>
  <si>
    <t>Executive Coaching for Physician Leaders</t>
  </si>
  <si>
    <t>Add employer benefit here as a negative number</t>
  </si>
  <si>
    <t>Feb 7 - 15</t>
  </si>
  <si>
    <t>X576^</t>
  </si>
  <si>
    <t>Global Healthcare Experience (Study Abroad)^</t>
  </si>
  <si>
    <t>Residency: Jan 8 - 10: International Residency: Feb 7 - 15^</t>
  </si>
  <si>
    <t>Spring 2026 Quarter</t>
  </si>
  <si>
    <t>Feb 16 - May 2</t>
  </si>
  <si>
    <t>F523</t>
  </si>
  <si>
    <t>Financial Management</t>
  </si>
  <si>
    <t>J535</t>
  </si>
  <si>
    <t>Conflict Resolution &amp; Negotation</t>
  </si>
  <si>
    <t>Residency: Mar 26 - 28</t>
  </si>
  <si>
    <t>Summer 2026 Quarter</t>
  </si>
  <si>
    <t>May 18 - Aug 1</t>
  </si>
  <si>
    <t>L512</t>
  </si>
  <si>
    <t>Managing Legal Risk</t>
  </si>
  <si>
    <t>C575</t>
  </si>
  <si>
    <t>Leadership Communication</t>
  </si>
  <si>
    <t>June 26 - Aug 1</t>
  </si>
  <si>
    <t>G512</t>
  </si>
  <si>
    <t>Economics for Managers</t>
  </si>
  <si>
    <t>X551^</t>
  </si>
  <si>
    <t>Career Management^</t>
  </si>
  <si>
    <t>Residency: June 25 - 27</t>
  </si>
  <si>
    <t>2026 - 2027 Total Credit Hours</t>
  </si>
  <si>
    <t>Academic Year 2026 - 2027 (YEAR 2)*</t>
  </si>
  <si>
    <t>Fall 2026 Quarter</t>
  </si>
  <si>
    <t>Aug 17 - Sept 24</t>
  </si>
  <si>
    <t>P501</t>
  </si>
  <si>
    <t>Operations Analysis</t>
  </si>
  <si>
    <t>Scholarship Amount</t>
  </si>
  <si>
    <t>Sept 25 - Oct 24</t>
  </si>
  <si>
    <t>P528</t>
  </si>
  <si>
    <t>Healthcare Process Improvement</t>
  </si>
  <si>
    <t>Aug 17 - Oct 24</t>
  </si>
  <si>
    <t>Oct 25 - 30</t>
  </si>
  <si>
    <t>X520</t>
  </si>
  <si>
    <t>Healthcare Policy Experience (Washington D.C.)</t>
  </si>
  <si>
    <t>Residency: Sept 24 - 26: Healthcare Policy Residency: Oct 25 - 30</t>
  </si>
  <si>
    <t>Winter 2026 Quarter</t>
  </si>
  <si>
    <t>Nov 9 - Feb 5</t>
  </si>
  <si>
    <t>J501</t>
  </si>
  <si>
    <t>Developing Strategy</t>
  </si>
  <si>
    <t>W516</t>
  </si>
  <si>
    <t>Leading Organizational Change</t>
  </si>
  <si>
    <t>Feb 6 - 14, 2027^</t>
  </si>
  <si>
    <t>Residency: Jan 7 - 9: International Residency: Feb 6 - 14^</t>
  </si>
  <si>
    <t>Spring 2027 Quarter</t>
  </si>
  <si>
    <t>Feb 15 - May 1</t>
  </si>
  <si>
    <t>X536</t>
  </si>
  <si>
    <t>Integrative Experience</t>
  </si>
  <si>
    <t>Feb 15 - March 28</t>
  </si>
  <si>
    <t>W579</t>
  </si>
  <si>
    <t>Topics in Healthcare Technology</t>
  </si>
  <si>
    <t>Integrative Residency: April 29 - May 1</t>
  </si>
  <si>
    <t>2027 - 2028 Total Credit Hours</t>
  </si>
  <si>
    <t>Physician MBA Total Program Credit Hours</t>
  </si>
  <si>
    <t>^elective course</t>
  </si>
  <si>
    <t>*subject to change</t>
  </si>
  <si>
    <t>Schools</t>
  </si>
  <si>
    <t>Investment</t>
  </si>
  <si>
    <t>Application Fee</t>
  </si>
  <si>
    <t>In-Residence Fees</t>
  </si>
  <si>
    <t>Average Timeline</t>
  </si>
  <si>
    <t>In-Person Experiences</t>
  </si>
  <si>
    <t>Physician Only</t>
  </si>
  <si>
    <t>Healthcare Policy</t>
  </si>
  <si>
    <t>Global Healthcare</t>
  </si>
  <si>
    <t>Immersive Experiences</t>
  </si>
  <si>
    <t>Faculty</t>
  </si>
  <si>
    <t>Executive  Coaching</t>
  </si>
  <si>
    <t>Lifelong Career Coach</t>
  </si>
  <si>
    <t>Alumni Network</t>
  </si>
  <si>
    <t>Kelley Physician MBA</t>
  </si>
  <si>
    <t>$7,000 to $10,000 estimated</t>
  </si>
  <si>
    <t>21 Months</t>
  </si>
  <si>
    <t>Every 3 months for 3 days</t>
  </si>
  <si>
    <t>YES</t>
  </si>
  <si>
    <t>Yes</t>
  </si>
  <si>
    <t>Full-Time Faculty</t>
  </si>
  <si>
    <t>137,000+</t>
  </si>
  <si>
    <t>Northwestern Kellogg Executive MBA</t>
  </si>
  <si>
    <t>additional cost</t>
  </si>
  <si>
    <t>28-32</t>
  </si>
  <si>
    <t>24 Months</t>
  </si>
  <si>
    <t xml:space="preserve">Alternating weekends </t>
  </si>
  <si>
    <t>No</t>
  </si>
  <si>
    <t>School #3</t>
  </si>
  <si>
    <t>School #4</t>
  </si>
  <si>
    <t>School #5</t>
  </si>
  <si>
    <t>Click Here to</t>
  </si>
  <si>
    <t xml:space="preserve">Schedule a Meeting with the Director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</si>
</sst>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quot;$&quot;* #,##0_);_(&quot;$&quot;* \(#,##0\);_(&quot;$&quot;* &quot;-&quot;??_);_(@_)"/>
    <numFmt numFmtId="165" formatCode="&quot;$&quot;#,##0"/>
    <numFmt numFmtId="166" formatCode="0.0"/>
  </numFmts>
  <fonts count="24" x14ac:knownFonts="1">
    <font>
      <sz val="11"/>
      <color theme="1"/>
      <name val="Calibri"/>
      <family val="2"/>
      <scheme val="minor"/>
    </font>
    <font>
      <sz val="12"/>
      <color theme="1"/>
      <name val="Calibri"/>
      <family val="2"/>
      <scheme val="minor"/>
    </font>
    <font>
      <sz val="11"/>
      <color theme="1"/>
      <name val="Calibri"/>
      <family val="2"/>
      <scheme val="minor"/>
    </font>
    <font>
      <sz val="8"/>
      <name val="Calibri"/>
      <family val="2"/>
      <scheme val="minor"/>
    </font>
    <font>
      <sz val="16"/>
      <color theme="1"/>
      <name val="Calibri"/>
      <family val="2"/>
      <scheme val="minor"/>
    </font>
    <font>
      <sz val="26"/>
      <color theme="1"/>
      <name val="Calibri"/>
      <family val="2"/>
      <scheme val="minor"/>
    </font>
    <font>
      <b/>
      <sz val="16"/>
      <color theme="1"/>
      <name val="Calibri"/>
      <family val="2"/>
      <scheme val="minor"/>
    </font>
    <font>
      <b/>
      <sz val="11"/>
      <name val="Georgia Pro"/>
      <family val="1"/>
    </font>
    <font>
      <b/>
      <sz val="18"/>
      <name val="Georgia Pro"/>
      <family val="1"/>
    </font>
    <font>
      <u/>
      <sz val="11"/>
      <color theme="10"/>
      <name val="Calibri"/>
      <family val="2"/>
      <scheme val="minor"/>
    </font>
    <font>
      <b/>
      <sz val="11"/>
      <color theme="0"/>
      <name val="Georgia Pro"/>
      <family val="1"/>
    </font>
    <font>
      <b/>
      <sz val="11"/>
      <color rgb="FFFFFFFF"/>
      <name val="Georgia Pro"/>
      <family val="1"/>
    </font>
    <font>
      <b/>
      <sz val="16"/>
      <color theme="0"/>
      <name val="Georgia Pro"/>
      <family val="1"/>
    </font>
    <font>
      <sz val="12"/>
      <color theme="0"/>
      <name val="Calibri"/>
      <family val="2"/>
      <scheme val="minor"/>
    </font>
    <font>
      <sz val="11"/>
      <color theme="0"/>
      <name val="Calibri"/>
      <family val="2"/>
      <scheme val="minor"/>
    </font>
    <font>
      <sz val="16"/>
      <color theme="0"/>
      <name val="Calibri"/>
      <family val="2"/>
      <scheme val="minor"/>
    </font>
    <font>
      <u/>
      <sz val="11"/>
      <color theme="0"/>
      <name val="Calibri"/>
      <family val="2"/>
      <scheme val="minor"/>
    </font>
    <font>
      <u/>
      <sz val="12"/>
      <color theme="0"/>
      <name val="Calibri"/>
      <family val="2"/>
      <scheme val="minor"/>
    </font>
    <font>
      <b/>
      <sz val="12"/>
      <color theme="1"/>
      <name val="Calibri"/>
      <family val="2"/>
      <scheme val="minor"/>
    </font>
    <font>
      <b/>
      <sz val="12"/>
      <name val="Georgia Pro"/>
      <family val="1"/>
    </font>
    <font>
      <b/>
      <sz val="12"/>
      <color theme="0"/>
      <name val="Georgia Pro"/>
      <family val="1"/>
    </font>
    <font>
      <sz val="14"/>
      <color theme="1"/>
      <name val="Calibri"/>
      <family val="2"/>
      <scheme val="minor"/>
    </font>
    <font>
      <sz val="12"/>
      <name val="Calibri"/>
      <family val="2"/>
      <scheme val="minor"/>
    </font>
    <font>
      <b/>
      <sz val="11"/>
      <color theme="1"/>
      <name val="Calibri"/>
      <family val="2"/>
      <scheme val="minor"/>
    </font>
  </fonts>
  <fills count="11">
    <fill>
      <patternFill patternType="none"/>
    </fill>
    <fill>
      <patternFill patternType="gray125"/>
    </fill>
    <fill>
      <patternFill patternType="solid">
        <fgColor rgb="FFC00000"/>
        <bgColor indexed="64"/>
      </patternFill>
    </fill>
    <fill>
      <patternFill patternType="solid">
        <fgColor theme="3" tint="0.79998168889431442"/>
        <bgColor indexed="64"/>
      </patternFill>
    </fill>
    <fill>
      <patternFill patternType="solid">
        <fgColor theme="0"/>
        <bgColor indexed="64"/>
      </patternFill>
    </fill>
    <fill>
      <patternFill patternType="solid">
        <fgColor rgb="FF990000"/>
        <bgColor theme="5"/>
      </patternFill>
    </fill>
    <fill>
      <patternFill patternType="solid">
        <fgColor rgb="FF990000"/>
        <bgColor indexed="64"/>
      </patternFill>
    </fill>
    <fill>
      <patternFill patternType="solid">
        <fgColor theme="1" tint="0.249977111117893"/>
        <bgColor rgb="FF3F3F3F"/>
      </patternFill>
    </fill>
    <fill>
      <patternFill patternType="solid">
        <fgColor theme="1"/>
        <bgColor rgb="FF3F3F3F"/>
      </patternFill>
    </fill>
    <fill>
      <patternFill patternType="solid">
        <fgColor theme="1" tint="0.249977111117893"/>
        <bgColor rgb="FF757070"/>
      </patternFill>
    </fill>
    <fill>
      <patternFill patternType="solid">
        <fgColor theme="2"/>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top style="thick">
        <color indexed="64"/>
      </top>
      <bottom style="medium">
        <color indexed="64"/>
      </bottom>
      <diagonal/>
    </border>
  </borders>
  <cellStyleXfs count="4">
    <xf numFmtId="0" fontId="0" fillId="0" borderId="0"/>
    <xf numFmtId="44" fontId="2" fillId="0" borderId="0" applyFont="0" applyFill="0" applyBorder="0" applyAlignment="0" applyProtection="0"/>
    <xf numFmtId="0" fontId="9" fillId="0" borderId="0" applyNumberFormat="0" applyFill="0" applyBorder="0" applyAlignment="0" applyProtection="0"/>
    <xf numFmtId="49" fontId="16" fillId="5" borderId="16">
      <alignment horizontal="center" vertical="center" wrapText="1"/>
    </xf>
  </cellStyleXfs>
  <cellXfs count="136">
    <xf numFmtId="0" fontId="0" fillId="0" borderId="0" xfId="0"/>
    <xf numFmtId="44" fontId="0" fillId="0" borderId="0" xfId="0" applyNumberFormat="1"/>
    <xf numFmtId="0" fontId="0" fillId="0" borderId="0" xfId="0" applyAlignment="1">
      <alignment horizontal="center"/>
    </xf>
    <xf numFmtId="0" fontId="0" fillId="2" borderId="0" xfId="0" applyFill="1"/>
    <xf numFmtId="44" fontId="0" fillId="2" borderId="0" xfId="1" applyFont="1" applyFill="1" applyBorder="1"/>
    <xf numFmtId="44" fontId="0" fillId="2" borderId="0" xfId="0" applyNumberFormat="1" applyFill="1"/>
    <xf numFmtId="0" fontId="0" fillId="0" borderId="0" xfId="0" applyAlignment="1">
      <alignment horizontal="center" vertical="center" wrapText="1"/>
    </xf>
    <xf numFmtId="0" fontId="4" fillId="0" borderId="0" xfId="0" applyFont="1" applyAlignment="1">
      <alignment horizontal="center" vertical="center"/>
    </xf>
    <xf numFmtId="0" fontId="0" fillId="0" borderId="6" xfId="0" applyBorder="1"/>
    <xf numFmtId="0" fontId="0" fillId="0" borderId="10" xfId="0" applyBorder="1"/>
    <xf numFmtId="0" fontId="0" fillId="0" borderId="11" xfId="0" applyBorder="1"/>
    <xf numFmtId="0" fontId="0" fillId="0" borderId="12" xfId="0" applyBorder="1"/>
    <xf numFmtId="0" fontId="0" fillId="2" borderId="0" xfId="0" applyFill="1" applyAlignment="1">
      <alignment horizontal="center"/>
    </xf>
    <xf numFmtId="0" fontId="6" fillId="0" borderId="0" xfId="0" applyFont="1"/>
    <xf numFmtId="0" fontId="6" fillId="0" borderId="0" xfId="0" applyFont="1" applyAlignment="1">
      <alignment horizontal="center"/>
    </xf>
    <xf numFmtId="0" fontId="0" fillId="0" borderId="13" xfId="0" applyBorder="1"/>
    <xf numFmtId="0" fontId="0" fillId="0" borderId="14" xfId="0" applyBorder="1"/>
    <xf numFmtId="0" fontId="5" fillId="0" borderId="0" xfId="0" applyFont="1" applyAlignment="1">
      <alignment horizontal="center" vertical="center"/>
    </xf>
    <xf numFmtId="0" fontId="7" fillId="4" borderId="0" xfId="0" applyFont="1" applyFill="1"/>
    <xf numFmtId="0" fontId="7" fillId="0" borderId="0" xfId="0" applyFont="1"/>
    <xf numFmtId="0" fontId="8" fillId="4" borderId="0" xfId="0" applyFont="1" applyFill="1" applyAlignment="1">
      <alignment vertical="center"/>
    </xf>
    <xf numFmtId="0" fontId="7" fillId="4" borderId="0" xfId="0" applyFont="1" applyFill="1" applyAlignment="1">
      <alignment vertical="center" wrapText="1"/>
    </xf>
    <xf numFmtId="0" fontId="10" fillId="7" borderId="18" xfId="0" applyFont="1" applyFill="1" applyBorder="1" applyAlignment="1">
      <alignment horizontal="center" vertical="center" wrapText="1"/>
    </xf>
    <xf numFmtId="0" fontId="10" fillId="8" borderId="18" xfId="0" applyFont="1" applyFill="1" applyBorder="1" applyAlignment="1">
      <alignment horizontal="center" vertical="center"/>
    </xf>
    <xf numFmtId="0" fontId="11" fillId="8" borderId="18"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2" fillId="8" borderId="0" xfId="0" applyFont="1" applyFill="1" applyAlignment="1">
      <alignment horizontal="center" vertical="center"/>
    </xf>
    <xf numFmtId="0" fontId="0" fillId="10" borderId="0" xfId="0" applyFill="1"/>
    <xf numFmtId="0" fontId="0" fillId="10" borderId="0" xfId="0" applyFill="1" applyAlignment="1">
      <alignment horizontal="center"/>
    </xf>
    <xf numFmtId="0" fontId="0" fillId="0" borderId="22" xfId="0" applyBorder="1"/>
    <xf numFmtId="164" fontId="0" fillId="0" borderId="0" xfId="1" applyNumberFormat="1" applyFont="1" applyBorder="1" applyAlignment="1">
      <alignment horizontal="center"/>
    </xf>
    <xf numFmtId="44" fontId="0" fillId="0" borderId="22" xfId="1" applyFont="1" applyBorder="1" applyAlignment="1">
      <alignment horizontal="center"/>
    </xf>
    <xf numFmtId="0" fontId="15" fillId="2" borderId="0" xfId="0" applyFont="1" applyFill="1"/>
    <xf numFmtId="0" fontId="15" fillId="2" borderId="0" xfId="0" applyFont="1" applyFill="1" applyAlignment="1">
      <alignment horizontal="center"/>
    </xf>
    <xf numFmtId="0" fontId="6" fillId="10" borderId="0" xfId="0" applyFont="1" applyFill="1" applyAlignment="1">
      <alignment horizontal="center"/>
    </xf>
    <xf numFmtId="0" fontId="0" fillId="0" borderId="24" xfId="0" applyBorder="1"/>
    <xf numFmtId="0" fontId="0" fillId="0" borderId="25" xfId="0" applyBorder="1"/>
    <xf numFmtId="0" fontId="10" fillId="4" borderId="0" xfId="0" applyFont="1" applyFill="1"/>
    <xf numFmtId="0" fontId="14" fillId="0" borderId="0" xfId="0" applyFont="1"/>
    <xf numFmtId="165" fontId="13" fillId="5" borderId="16" xfId="2" applyNumberFormat="1" applyFont="1" applyFill="1" applyBorder="1" applyAlignment="1">
      <alignment horizontal="center" vertical="center" wrapText="1"/>
    </xf>
    <xf numFmtId="165" fontId="13" fillId="5" borderId="16" xfId="2" applyNumberFormat="1" applyFont="1" applyFill="1" applyBorder="1" applyAlignment="1">
      <alignment horizontal="center" vertical="center"/>
    </xf>
    <xf numFmtId="0" fontId="13" fillId="5" borderId="16" xfId="2" applyNumberFormat="1" applyFont="1" applyFill="1" applyBorder="1" applyAlignment="1">
      <alignment horizontal="center" vertical="center" wrapText="1"/>
    </xf>
    <xf numFmtId="3" fontId="13" fillId="5" borderId="16" xfId="2" applyNumberFormat="1" applyFont="1" applyFill="1" applyBorder="1" applyAlignment="1">
      <alignment horizontal="center" vertical="center"/>
    </xf>
    <xf numFmtId="0" fontId="13" fillId="5" borderId="16" xfId="2" applyFont="1" applyFill="1" applyBorder="1" applyAlignment="1">
      <alignment horizontal="center" vertical="center" wrapText="1"/>
    </xf>
    <xf numFmtId="0" fontId="13" fillId="0" borderId="0" xfId="0" applyFont="1"/>
    <xf numFmtId="0" fontId="17" fillId="5" borderId="17" xfId="2" applyFont="1" applyFill="1" applyBorder="1" applyAlignment="1">
      <alignment horizontal="center" vertical="center" wrapText="1"/>
    </xf>
    <xf numFmtId="3" fontId="13" fillId="5" borderId="16" xfId="2" applyNumberFormat="1" applyFont="1" applyFill="1" applyBorder="1" applyAlignment="1">
      <alignment horizontal="center" vertical="center" wrapText="1"/>
    </xf>
    <xf numFmtId="0" fontId="13" fillId="5" borderId="16" xfId="2" applyNumberFormat="1" applyFont="1" applyFill="1" applyBorder="1" applyAlignment="1">
      <alignment horizontal="center" vertical="center"/>
    </xf>
    <xf numFmtId="0" fontId="13" fillId="6" borderId="16" xfId="2" applyFont="1" applyFill="1" applyBorder="1" applyAlignment="1">
      <alignment horizontal="center" vertical="center" wrapText="1"/>
    </xf>
    <xf numFmtId="0" fontId="13" fillId="6" borderId="16" xfId="2" applyFont="1" applyFill="1" applyBorder="1" applyAlignment="1">
      <alignment horizontal="center" vertical="center"/>
    </xf>
    <xf numFmtId="3" fontId="13" fillId="6" borderId="16" xfId="2" applyNumberFormat="1" applyFont="1" applyFill="1" applyBorder="1" applyAlignment="1">
      <alignment horizontal="center" vertical="center"/>
    </xf>
    <xf numFmtId="0" fontId="19" fillId="0" borderId="15" xfId="0" applyFont="1" applyBorder="1" applyAlignment="1">
      <alignment horizontal="center" vertical="center" wrapText="1"/>
    </xf>
    <xf numFmtId="165" fontId="19" fillId="0" borderId="15" xfId="0" applyNumberFormat="1" applyFont="1" applyBorder="1" applyAlignment="1">
      <alignment horizontal="center" vertical="center" wrapText="1"/>
    </xf>
    <xf numFmtId="0" fontId="19" fillId="0" borderId="15" xfId="0" applyFont="1" applyBorder="1" applyAlignment="1">
      <alignment horizontal="center" vertical="center"/>
    </xf>
    <xf numFmtId="165" fontId="20" fillId="0" borderId="15" xfId="0" applyNumberFormat="1" applyFont="1" applyBorder="1" applyAlignment="1">
      <alignment horizontal="center" vertical="center" wrapText="1"/>
    </xf>
    <xf numFmtId="0" fontId="21" fillId="10" borderId="0" xfId="0" applyFont="1" applyFill="1"/>
    <xf numFmtId="0" fontId="21" fillId="10" borderId="19" xfId="0" applyFont="1" applyFill="1" applyBorder="1" applyAlignment="1">
      <alignment horizontal="center"/>
    </xf>
    <xf numFmtId="0" fontId="21" fillId="10" borderId="0" xfId="0" applyFont="1" applyFill="1" applyAlignment="1">
      <alignment horizontal="center"/>
    </xf>
    <xf numFmtId="0" fontId="18" fillId="0" borderId="0" xfId="0" applyFont="1" applyAlignment="1">
      <alignment wrapText="1"/>
    </xf>
    <xf numFmtId="0" fontId="18" fillId="0" borderId="0" xfId="0" applyFont="1" applyAlignment="1">
      <alignment horizontal="center"/>
    </xf>
    <xf numFmtId="0" fontId="22" fillId="0" borderId="15" xfId="0" applyFont="1" applyBorder="1" applyAlignment="1">
      <alignment horizontal="center" vertical="center" wrapText="1"/>
    </xf>
    <xf numFmtId="165" fontId="22" fillId="0" borderId="15" xfId="0" applyNumberFormat="1" applyFont="1" applyBorder="1" applyAlignment="1">
      <alignment horizontal="center" vertical="center" wrapText="1"/>
    </xf>
    <xf numFmtId="0" fontId="22" fillId="0" borderId="15" xfId="0" applyFont="1" applyBorder="1" applyAlignment="1">
      <alignment horizontal="center" vertical="center"/>
    </xf>
    <xf numFmtId="3" fontId="22" fillId="0" borderId="15" xfId="0" applyNumberFormat="1" applyFont="1" applyBorder="1" applyAlignment="1">
      <alignment horizontal="center" vertical="center"/>
    </xf>
    <xf numFmtId="44" fontId="1" fillId="0" borderId="0" xfId="2" applyNumberFormat="1" applyFont="1" applyAlignment="1">
      <alignment horizontal="center" vertical="center"/>
    </xf>
    <xf numFmtId="165" fontId="1" fillId="0" borderId="15" xfId="2" applyNumberFormat="1" applyFont="1" applyBorder="1" applyAlignment="1">
      <alignment horizontal="center" vertical="center" wrapText="1"/>
    </xf>
    <xf numFmtId="0" fontId="1" fillId="0" borderId="15" xfId="2" applyFont="1" applyBorder="1" applyAlignment="1">
      <alignment horizontal="center" vertical="center" wrapText="1"/>
    </xf>
    <xf numFmtId="0" fontId="1" fillId="0" borderId="0" xfId="0" applyFont="1"/>
    <xf numFmtId="6" fontId="2" fillId="0" borderId="15" xfId="2" applyNumberFormat="1" applyFont="1" applyBorder="1" applyAlignment="1">
      <alignment horizontal="center" vertical="center" wrapText="1"/>
    </xf>
    <xf numFmtId="44" fontId="1" fillId="3" borderId="4" xfId="1" applyFont="1" applyFill="1" applyBorder="1"/>
    <xf numFmtId="0" fontId="1" fillId="3" borderId="5" xfId="0" applyFont="1" applyFill="1" applyBorder="1"/>
    <xf numFmtId="0" fontId="1" fillId="0" borderId="7" xfId="0" applyFont="1" applyBorder="1"/>
    <xf numFmtId="0" fontId="1" fillId="0" borderId="7" xfId="0" applyFont="1" applyBorder="1" applyAlignment="1">
      <alignment horizontal="center"/>
    </xf>
    <xf numFmtId="0" fontId="1" fillId="0" borderId="1" xfId="0" applyFont="1" applyBorder="1" applyAlignment="1">
      <alignment horizontal="center"/>
    </xf>
    <xf numFmtId="0" fontId="1" fillId="0" borderId="10" xfId="0" applyFont="1" applyBorder="1"/>
    <xf numFmtId="44" fontId="1" fillId="0" borderId="28" xfId="0" applyNumberFormat="1" applyFont="1" applyBorder="1"/>
    <xf numFmtId="0" fontId="1" fillId="0" borderId="24" xfId="0" applyFont="1" applyBorder="1"/>
    <xf numFmtId="0" fontId="1" fillId="0" borderId="25" xfId="0" applyFont="1" applyBorder="1"/>
    <xf numFmtId="0" fontId="1" fillId="0" borderId="9" xfId="0" applyFont="1" applyBorder="1" applyAlignment="1">
      <alignment wrapText="1"/>
    </xf>
    <xf numFmtId="0" fontId="1" fillId="0" borderId="9" xfId="0" applyFont="1" applyBorder="1" applyAlignment="1">
      <alignment horizontal="center"/>
    </xf>
    <xf numFmtId="164" fontId="1" fillId="0" borderId="29" xfId="0" applyNumberFormat="1" applyFont="1" applyBorder="1"/>
    <xf numFmtId="0" fontId="1" fillId="0" borderId="20" xfId="0" applyFont="1" applyBorder="1"/>
    <xf numFmtId="0" fontId="1" fillId="0" borderId="20" xfId="0" applyFont="1" applyBorder="1" applyAlignment="1">
      <alignment horizontal="center"/>
    </xf>
    <xf numFmtId="0" fontId="1" fillId="0" borderId="20" xfId="0" applyFont="1" applyBorder="1" applyAlignment="1">
      <alignment wrapText="1"/>
    </xf>
    <xf numFmtId="0" fontId="1" fillId="0" borderId="20" xfId="0" applyFont="1" applyBorder="1" applyAlignment="1">
      <alignment horizontal="center" wrapText="1"/>
    </xf>
    <xf numFmtId="0" fontId="1" fillId="0" borderId="30" xfId="0" applyFont="1" applyBorder="1"/>
    <xf numFmtId="0" fontId="1" fillId="0" borderId="1" xfId="0" applyFont="1" applyBorder="1" applyAlignment="1">
      <alignment wrapText="1"/>
    </xf>
    <xf numFmtId="0" fontId="1" fillId="0" borderId="1" xfId="0" applyFont="1" applyBorder="1" applyAlignment="1">
      <alignment horizontal="center" wrapText="1"/>
    </xf>
    <xf numFmtId="0" fontId="1" fillId="0" borderId="31" xfId="0" applyFont="1" applyBorder="1"/>
    <xf numFmtId="0" fontId="1" fillId="0" borderId="13" xfId="0" applyFont="1" applyBorder="1"/>
    <xf numFmtId="0" fontId="1" fillId="0" borderId="14" xfId="0" applyFont="1" applyBorder="1"/>
    <xf numFmtId="44" fontId="1" fillId="0" borderId="32" xfId="0" applyNumberFormat="1" applyFont="1" applyBorder="1"/>
    <xf numFmtId="0" fontId="1" fillId="0" borderId="11" xfId="0" applyFont="1" applyBorder="1"/>
    <xf numFmtId="0" fontId="1" fillId="0" borderId="12" xfId="0" applyFont="1" applyBorder="1"/>
    <xf numFmtId="0" fontId="1" fillId="0" borderId="1" xfId="0" applyFont="1" applyBorder="1"/>
    <xf numFmtId="0" fontId="1" fillId="0" borderId="1" xfId="0" applyFont="1" applyBorder="1" applyAlignment="1">
      <alignment horizontal="center" vertical="center"/>
    </xf>
    <xf numFmtId="0" fontId="1" fillId="0" borderId="21" xfId="0" applyFont="1" applyBorder="1"/>
    <xf numFmtId="0" fontId="1" fillId="0" borderId="21" xfId="0" applyFont="1" applyBorder="1" applyAlignment="1">
      <alignment horizontal="center"/>
    </xf>
    <xf numFmtId="0" fontId="1" fillId="0" borderId="21" xfId="0" applyFont="1" applyBorder="1" applyAlignment="1">
      <alignment wrapText="1"/>
    </xf>
    <xf numFmtId="0" fontId="1" fillId="0" borderId="21" xfId="0" applyFont="1" applyBorder="1" applyAlignment="1">
      <alignment horizontal="center" vertical="center" wrapText="1"/>
    </xf>
    <xf numFmtId="164" fontId="1" fillId="0" borderId="30" xfId="0" applyNumberFormat="1" applyFont="1" applyBorder="1"/>
    <xf numFmtId="0" fontId="1" fillId="0" borderId="4" xfId="0" applyFont="1" applyBorder="1"/>
    <xf numFmtId="0" fontId="1" fillId="0" borderId="23" xfId="0" applyFont="1" applyBorder="1" applyAlignment="1">
      <alignment wrapText="1"/>
    </xf>
    <xf numFmtId="166" fontId="1" fillId="0" borderId="23" xfId="0" applyNumberFormat="1" applyFont="1" applyBorder="1" applyAlignment="1">
      <alignment horizontal="center" vertical="center" wrapText="1"/>
    </xf>
    <xf numFmtId="164" fontId="1" fillId="0" borderId="31" xfId="0" applyNumberFormat="1" applyFont="1" applyBorder="1"/>
    <xf numFmtId="0" fontId="1" fillId="10" borderId="0" xfId="0" applyFont="1" applyFill="1"/>
    <xf numFmtId="0" fontId="1" fillId="10" borderId="0" xfId="0" applyFont="1" applyFill="1" applyAlignment="1">
      <alignment horizontal="center"/>
    </xf>
    <xf numFmtId="44" fontId="1" fillId="0" borderId="27" xfId="0" applyNumberFormat="1" applyFont="1" applyBorder="1"/>
    <xf numFmtId="0" fontId="1" fillId="0" borderId="21" xfId="0" applyFont="1" applyBorder="1" applyAlignment="1">
      <alignment horizontal="center" wrapText="1"/>
    </xf>
    <xf numFmtId="0" fontId="1" fillId="0" borderId="23" xfId="0" applyFont="1" applyBorder="1" applyAlignment="1">
      <alignment horizontal="center" wrapText="1"/>
    </xf>
    <xf numFmtId="0" fontId="1" fillId="10" borderId="19" xfId="0" applyFont="1" applyFill="1" applyBorder="1" applyAlignment="1">
      <alignment horizontal="center"/>
    </xf>
    <xf numFmtId="44" fontId="1" fillId="0" borderId="1" xfId="0" applyNumberFormat="1" applyFont="1" applyBorder="1"/>
    <xf numFmtId="0" fontId="1" fillId="0" borderId="8" xfId="0" applyFont="1" applyBorder="1"/>
    <xf numFmtId="0" fontId="1" fillId="0" borderId="9" xfId="0" applyFont="1" applyBorder="1"/>
    <xf numFmtId="44" fontId="1" fillId="0" borderId="26" xfId="0" applyNumberFormat="1" applyFont="1" applyBorder="1"/>
    <xf numFmtId="0" fontId="1" fillId="0" borderId="34" xfId="0" applyFont="1" applyBorder="1"/>
    <xf numFmtId="166" fontId="1" fillId="0" borderId="21" xfId="0" applyNumberFormat="1" applyFont="1" applyBorder="1" applyAlignment="1">
      <alignment horizontal="center" wrapText="1"/>
    </xf>
    <xf numFmtId="44" fontId="1" fillId="0" borderId="33" xfId="0" applyNumberFormat="1" applyFont="1" applyBorder="1"/>
    <xf numFmtId="44" fontId="1" fillId="0" borderId="0" xfId="0" applyNumberFormat="1" applyFont="1"/>
    <xf numFmtId="0" fontId="1" fillId="0" borderId="0" xfId="0" applyFont="1" applyAlignment="1">
      <alignment horizontal="center"/>
    </xf>
    <xf numFmtId="0" fontId="1" fillId="0" borderId="23" xfId="0" applyFont="1" applyBorder="1"/>
    <xf numFmtId="0" fontId="1" fillId="0" borderId="23" xfId="0" applyFont="1" applyBorder="1" applyAlignment="1">
      <alignment horizontal="center"/>
    </xf>
    <xf numFmtId="166" fontId="1" fillId="0" borderId="1" xfId="0" applyNumberFormat="1" applyFont="1" applyBorder="1" applyAlignment="1">
      <alignment horizontal="center" wrapText="1"/>
    </xf>
    <xf numFmtId="0" fontId="1" fillId="0" borderId="6" xfId="0" applyFont="1" applyBorder="1"/>
    <xf numFmtId="44" fontId="1" fillId="0" borderId="7" xfId="0" applyNumberFormat="1" applyFont="1" applyBorder="1"/>
    <xf numFmtId="0" fontId="6" fillId="10" borderId="0" xfId="0" applyFont="1" applyFill="1" applyAlignment="1">
      <alignment horizontal="right"/>
    </xf>
    <xf numFmtId="0" fontId="0" fillId="0" borderId="0" xfId="0" applyAlignment="1">
      <alignment horizontal="center" vertical="center" wrapText="1"/>
    </xf>
    <xf numFmtId="0" fontId="5" fillId="0" borderId="11" xfId="0" applyFont="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23" fillId="0" borderId="0" xfId="0" applyFont="1" applyAlignment="1">
      <alignment horizontal="center"/>
    </xf>
    <xf numFmtId="0" fontId="16" fillId="2" borderId="2" xfId="2" applyFont="1" applyFill="1" applyBorder="1" applyAlignment="1">
      <alignment horizontal="center" vertical="center"/>
    </xf>
    <xf numFmtId="0" fontId="16" fillId="2" borderId="3" xfId="2" applyFont="1" applyFill="1" applyBorder="1" applyAlignment="1">
      <alignment horizontal="center" vertical="center"/>
    </xf>
    <xf numFmtId="0" fontId="16" fillId="2" borderId="4" xfId="2" applyFont="1" applyFill="1" applyBorder="1" applyAlignment="1">
      <alignment horizontal="center" vertical="center"/>
    </xf>
    <xf numFmtId="0" fontId="16" fillId="2" borderId="5" xfId="2" applyFont="1" applyFill="1" applyBorder="1" applyAlignment="1">
      <alignment horizontal="center" vertical="center"/>
    </xf>
  </cellXfs>
  <cellStyles count="4">
    <cellStyle name="Currency" xfId="1" builtinId="4"/>
    <cellStyle name="Hyperlink" xfId="2" builtinId="8"/>
    <cellStyle name="Normal" xfId="0" builtinId="0"/>
    <cellStyle name="White Hyperlink" xfId="3" xr:uid="{D3059A3C-5180-4B43-B7CE-0F2BBAE7BA6C}"/>
  </cellStyles>
  <dxfs count="18">
    <dxf>
      <font>
        <b/>
        <strike val="0"/>
        <outline val="0"/>
        <shadow val="0"/>
        <u val="none"/>
        <vertAlign val="baseline"/>
        <sz val="11"/>
        <color auto="1"/>
        <name val="Georgia Pro"/>
        <family val="1"/>
        <scheme val="none"/>
      </font>
      <fill>
        <patternFill patternType="none">
          <fgColor indexed="64"/>
          <bgColor auto="1"/>
        </patternFill>
      </fill>
    </dxf>
    <dxf>
      <font>
        <b/>
        <strike val="0"/>
        <outline val="0"/>
        <shadow val="0"/>
        <u val="none"/>
        <vertAlign val="baseline"/>
        <sz val="11"/>
        <color auto="1"/>
        <name val="Georgia Pro"/>
        <family val="1"/>
        <scheme val="none"/>
      </font>
      <fill>
        <patternFill patternType="none">
          <fgColor indexed="64"/>
          <bgColor auto="1"/>
        </patternFill>
      </fill>
    </dxf>
    <dxf>
      <font>
        <b/>
        <strike val="0"/>
        <outline val="0"/>
        <shadow val="0"/>
        <u val="none"/>
        <vertAlign val="baseline"/>
        <sz val="11"/>
        <color auto="1"/>
        <name val="Georgia Pro"/>
        <family val="1"/>
        <scheme val="none"/>
      </font>
      <fill>
        <patternFill patternType="none">
          <fgColor indexed="64"/>
          <bgColor auto="1"/>
        </patternFill>
      </fill>
    </dxf>
    <dxf>
      <font>
        <b/>
        <strike val="0"/>
        <outline val="0"/>
        <shadow val="0"/>
        <u val="none"/>
        <vertAlign val="baseline"/>
        <sz val="11"/>
        <color auto="1"/>
        <name val="Georgia Pro"/>
        <family val="1"/>
        <scheme val="none"/>
      </font>
      <fill>
        <patternFill patternType="solid">
          <bgColor theme="0"/>
        </patternFill>
      </fill>
    </dxf>
    <dxf>
      <font>
        <b/>
        <strike val="0"/>
        <outline val="0"/>
        <shadow val="0"/>
        <u val="none"/>
        <vertAlign val="baseline"/>
        <sz val="11"/>
        <color auto="1"/>
        <name val="Georgia Pro"/>
        <family val="1"/>
        <scheme val="none"/>
      </font>
      <fill>
        <patternFill patternType="solid">
          <bgColor theme="0"/>
        </patternFill>
      </fill>
    </dxf>
    <dxf>
      <font>
        <b/>
        <i val="0"/>
        <strike val="0"/>
        <condense val="0"/>
        <extend val="0"/>
        <outline val="0"/>
        <shadow val="0"/>
        <u val="none"/>
        <vertAlign val="baseline"/>
        <sz val="11"/>
        <color auto="1"/>
        <name val="Georgia Pro"/>
        <family val="1"/>
        <scheme val="none"/>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Georgia Pro"/>
        <family val="1"/>
        <scheme val="none"/>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Georgia Pro"/>
        <family val="1"/>
        <scheme val="none"/>
      </font>
      <numFmt numFmtId="165"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1"/>
        <color auto="1"/>
        <name val="Georgia Pro"/>
        <family val="1"/>
        <scheme val="none"/>
      </font>
      <fill>
        <patternFill patternType="solid">
          <bgColor theme="0"/>
        </patternFill>
      </fill>
    </dxf>
    <dxf>
      <font>
        <b/>
        <strike val="0"/>
        <outline val="0"/>
        <shadow val="0"/>
        <vertAlign val="baseline"/>
        <sz val="11"/>
        <color auto="1"/>
        <name val="Georgia Pro"/>
        <family val="1"/>
        <scheme val="none"/>
      </font>
      <fill>
        <patternFill patternType="solid">
          <bgColor theme="0"/>
        </patternFill>
      </fill>
    </dxf>
    <dxf>
      <font>
        <b/>
        <strike val="0"/>
        <outline val="0"/>
        <shadow val="0"/>
        <u val="none"/>
        <vertAlign val="baseline"/>
        <sz val="11"/>
        <color auto="1"/>
        <name val="Georgia Pro"/>
        <family val="1"/>
        <scheme val="none"/>
      </font>
      <fill>
        <patternFill patternType="solid">
          <bgColor theme="0"/>
        </patternFill>
      </fill>
    </dxf>
    <dxf>
      <font>
        <b/>
        <strike val="0"/>
        <outline val="0"/>
        <shadow val="0"/>
        <vertAlign val="baseline"/>
        <sz val="11"/>
        <color auto="1"/>
        <name val="Georgia Pro"/>
        <family val="1"/>
        <scheme val="none"/>
      </font>
      <fill>
        <patternFill patternType="solid">
          <bgColor theme="0"/>
        </patternFill>
      </fill>
    </dxf>
    <dxf>
      <font>
        <b/>
        <strike val="0"/>
        <outline val="0"/>
        <shadow val="0"/>
        <u val="none"/>
        <vertAlign val="baseline"/>
        <sz val="11"/>
        <color auto="1"/>
        <name val="Georgia Pro"/>
        <family val="1"/>
        <scheme val="none"/>
      </font>
      <fill>
        <patternFill patternType="solid">
          <bgColor theme="0"/>
        </patternFill>
      </fill>
    </dxf>
    <dxf>
      <font>
        <b/>
        <strike val="0"/>
        <outline val="0"/>
        <shadow val="0"/>
        <u val="none"/>
        <vertAlign val="baseline"/>
        <sz val="11"/>
        <color theme="0"/>
        <name val="Georgia Pro"/>
        <family val="1"/>
        <scheme val="none"/>
      </font>
      <fill>
        <patternFill patternType="solid">
          <bgColor theme="0"/>
        </patternFill>
      </fill>
    </dxf>
    <dxf>
      <font>
        <b/>
        <strike val="0"/>
        <outline val="0"/>
        <shadow val="0"/>
        <u val="none"/>
        <vertAlign val="baseline"/>
        <sz val="11"/>
        <color auto="1"/>
        <name val="Georgia Pro"/>
        <family val="1"/>
        <scheme val="none"/>
      </font>
      <fill>
        <patternFill patternType="solid">
          <bgColor theme="0"/>
        </patternFill>
      </fill>
    </dxf>
    <dxf>
      <font>
        <b/>
        <strike val="0"/>
        <outline val="0"/>
        <shadow val="0"/>
        <vertAlign val="baseline"/>
        <name val="Georgia Pro"/>
        <family val="1"/>
        <scheme val="none"/>
      </font>
    </dxf>
    <dxf>
      <font>
        <b/>
        <strike val="0"/>
        <outline val="0"/>
        <shadow val="0"/>
        <u val="none"/>
        <vertAlign val="baseline"/>
        <sz val="11"/>
        <color auto="1"/>
        <name val="Georgia Pro"/>
        <family val="1"/>
        <scheme val="none"/>
      </font>
      <fill>
        <patternFill patternType="solid">
          <bgColor theme="0"/>
        </patternFill>
      </fill>
    </dxf>
    <dxf>
      <font>
        <b/>
        <strike val="0"/>
        <outline val="0"/>
        <shadow val="0"/>
        <u val="none"/>
        <vertAlign val="baseline"/>
        <name val="Georgia Pro"/>
        <family val="1"/>
        <scheme val="none"/>
      </font>
      <fill>
        <patternFill patternType="solid">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1</xdr:col>
      <xdr:colOff>493059</xdr:colOff>
      <xdr:row>1</xdr:row>
      <xdr:rowOff>92363</xdr:rowOff>
    </xdr:from>
    <xdr:to>
      <xdr:col>11</xdr:col>
      <xdr:colOff>373530</xdr:colOff>
      <xdr:row>9</xdr:row>
      <xdr:rowOff>115455</xdr:rowOff>
    </xdr:to>
    <xdr:sp macro="" textlink="">
      <xdr:nvSpPr>
        <xdr:cNvPr id="2" name="TextBox 1">
          <a:extLst>
            <a:ext uri="{FF2B5EF4-FFF2-40B4-BE49-F238E27FC236}">
              <a16:creationId xmlns:a16="http://schemas.microsoft.com/office/drawing/2014/main" id="{0D35D8AC-2636-1BE3-DABE-B0C3C1AED58C}"/>
            </a:ext>
          </a:extLst>
        </xdr:cNvPr>
        <xdr:cNvSpPr txBox="1"/>
      </xdr:nvSpPr>
      <xdr:spPr>
        <a:xfrm>
          <a:off x="1162695" y="519545"/>
          <a:ext cx="10225199" cy="1223819"/>
        </a:xfrm>
        <a:prstGeom prst="rect">
          <a:avLst/>
        </a:prstGeom>
        <a:solidFill>
          <a:schemeClr val="bg2"/>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aseline="0"/>
            <a:t>This 21-month program costs approximately $96,000. Tuition can be covered through a variety of sources, including scholarships, employer sponsorships, and three calendar years' worth of quarterly CME credits. This is the only Physician MBA Program that awards CME credits quarterly to allow you to maximize that option. If you are not located near to Indianapolis, you will need to consider travel costs and accomodations, which could range from zero to $10,000. For accomodations, the program holds a block of rooms at a hotel near to campus for a competitive rate. Have questions contact us via email at kbizmed@iu.edu or call 317-274-3855.</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xdr:colOff>
      <xdr:row>6</xdr:row>
      <xdr:rowOff>12700</xdr:rowOff>
    </xdr:from>
    <xdr:to>
      <xdr:col>12</xdr:col>
      <xdr:colOff>12700</xdr:colOff>
      <xdr:row>6</xdr:row>
      <xdr:rowOff>911751</xdr:rowOff>
    </xdr:to>
    <xdr:sp macro="" textlink="">
      <xdr:nvSpPr>
        <xdr:cNvPr id="3" name="TextBox 2">
          <a:extLst>
            <a:ext uri="{FF2B5EF4-FFF2-40B4-BE49-F238E27FC236}">
              <a16:creationId xmlns:a16="http://schemas.microsoft.com/office/drawing/2014/main" id="{E97E4E45-0EBC-F44D-991C-F67FB8DF7C80}"/>
            </a:ext>
          </a:extLst>
        </xdr:cNvPr>
        <xdr:cNvSpPr txBox="1"/>
      </xdr:nvSpPr>
      <xdr:spPr>
        <a:xfrm>
          <a:off x="4673600" y="2768600"/>
          <a:ext cx="11976100" cy="899051"/>
        </a:xfrm>
        <a:prstGeom prst="rect">
          <a:avLst/>
        </a:prstGeom>
        <a:solidFill>
          <a:schemeClr val="bg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Georgia Pro" panose="02040502050405020303" pitchFamily="18" charset="0"/>
            </a:rPr>
            <a:t>Use this customized  spreadsheet to compare </a:t>
          </a:r>
          <a:r>
            <a:rPr lang="en-US" sz="2000" baseline="0">
              <a:latin typeface="Georgia Pro" panose="02040502050405020303" pitchFamily="18" charset="0"/>
            </a:rPr>
            <a:t>our Physician MBA P</a:t>
          </a:r>
          <a:r>
            <a:rPr lang="en-US" sz="2000">
              <a:latin typeface="Georgia Pro" panose="02040502050405020303" pitchFamily="18" charset="0"/>
            </a:rPr>
            <a:t>rograms with other executive-style</a:t>
          </a:r>
          <a:r>
            <a:rPr lang="en-US" sz="2000" baseline="0">
              <a:latin typeface="Georgia Pro" panose="02040502050405020303" pitchFamily="18" charset="0"/>
            </a:rPr>
            <a:t> MBAs. Review and contrast the offerings to learn what's included and </a:t>
          </a:r>
          <a:r>
            <a:rPr lang="en-US" sz="2000">
              <a:latin typeface="Georgia Pro" panose="02040502050405020303" pitchFamily="18" charset="0"/>
            </a:rPr>
            <a:t>narrow your search.</a:t>
          </a:r>
        </a:p>
        <a:p>
          <a:pPr algn="ctr"/>
          <a:endParaRPr lang="en-US" sz="2000">
            <a:latin typeface="Georgia Pro" panose="02040502050405020303" pitchFamily="18" charset="0"/>
          </a:endParaRP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D03E1F-C584-974B-B6F8-21021934381F}" name="Table_13" displayName="Table_13" ref="A1:O7" headerRowDxfId="17" dataDxfId="16" totalsRowDxfId="15">
  <tableColumns count="15">
    <tableColumn id="1" xr3:uid="{1927D7A4-51F8-49D1-A0A8-F3AEF925C10A}" name="Schools" dataDxfId="14"/>
    <tableColumn id="2" xr3:uid="{753BFBDB-4E4F-4798-8ECF-CA88033FDDBB}" name="Investment" dataDxfId="13"/>
    <tableColumn id="4" xr3:uid="{15BDBB99-1B45-4DA8-937E-739C4E557744}" name="Application Fee" dataDxfId="12"/>
    <tableColumn id="10" xr3:uid="{03D52DB2-2064-4544-8C43-77487D6ABBD7}" name="In-Residence Fees" dataDxfId="11"/>
    <tableColumn id="6" xr3:uid="{F94ED7A2-D45E-40D0-8EA3-C7A637A42491}" name="Credit Hours" dataDxfId="10"/>
    <tableColumn id="23" xr3:uid="{4C83D094-D32B-4B85-8475-5C18B32136B9}" name="Average Timeline" dataDxfId="9"/>
    <tableColumn id="22" xr3:uid="{7161AB51-9CC6-4D2A-BBF4-66EDBBE5C9DC}" name="In-Person Experiences" dataDxfId="8"/>
    <tableColumn id="7" xr3:uid="{65C07FD3-2AF4-9B43-A21D-7081DA2E1CA2}" name="Physician Only" dataDxfId="7"/>
    <tableColumn id="3" xr3:uid="{9CB4411F-A86C-A843-9E1D-7BDEA0C64708}" name="Healthcare Policy" dataDxfId="6"/>
    <tableColumn id="5" xr3:uid="{7C51092A-ECC4-314E-8BA5-2E3753C2B798}" name="Global Healthcare" dataDxfId="5"/>
    <tableColumn id="21" xr3:uid="{0BFE0060-7E54-4804-8428-8F8F58564365}" name="Immersive Experiences" dataDxfId="4"/>
    <tableColumn id="8" xr3:uid="{5DC039BB-C325-4F8C-91DA-2C5952D888FB}" name="Faculty" dataDxfId="3"/>
    <tableColumn id="11" xr3:uid="{B69A9007-4130-4613-B530-BC5CE72B2FEF}" name="Executive  Coaching" dataDxfId="2"/>
    <tableColumn id="13" xr3:uid="{14BEF532-BFB0-44B6-9E1E-40B2CB207AB5}" name="Lifelong Career Coach" dataDxfId="1"/>
    <tableColumn id="16" xr3:uid="{88305DFC-8899-4D6B-B857-CE9170B2EFA9}" name="Alumni Network" dataDxfId="0"/>
  </tableColumns>
  <tableStyleInfo name="TableStyleLight1" showFirstColumn="1" showLastColumn="1"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kelley.indianapolis.iu.edu/programs/physician-mba/learning-experience/leadership-coaching.html?_gl=1*y9vq7y*_gcl_aw*R0NMLjE3NDc3NTYzNzguQ2owS0NRancwTERCQmhDbkFSSXNBTXBZbEFvWXlmSVhGQmVXZFFhT3VId0JodzgwdUNMOE9pMGxRdnFuNV9uTXpkeVhYT2xld3Y4S0x3b2FBc2luRUFMd193Y0I.*_gcl_au*MjEwMjM4MDY4LjE3NDczMjg3MTk.*_ga*MjA3NjIxMzM0OS4xNzQ3MzIzMDUx*_ga_61CH0D2DQW*czE3NDc3NzAzOTkkbzIyJGcxJHQxNzQ3NzcxMjM5JGo2MCRsMCRoMCRkQ1oyNVJzUTVCWnl2VEhETk5obWRqNDBLYlY2QUFRYzFxdw.." TargetMode="External"/><Relationship Id="rId13" Type="http://schemas.openxmlformats.org/officeDocument/2006/relationships/hyperlink" Target="https://kelley.indianapolis.iu.edu/programs/physician-mba/why-physician-mba.html?_gl=1*3sbmjt*_gcl_aw*R0NMLjE3NDc3NTYzNzguQ2owS0NRancwTERCQmhDbkFSSXNBTXBZbEFvWXlmSVhGQmVXZFFhT3VId0JodzgwdUNMOE9pMGxRdnFuNV9uTXpkeVhYT2xld3Y4S0x3b2FBc2luRUFMd193Y0I.*_gcl_au*NDQ5MzU3OTkxLjE3NDc3NzE0MDI.*_ga*MjA3NjIxMzM0OS4xNzQ3MzIzMDUx*_ga_61CH0D2DQW*czE3NDc3NzAzOTkkbzIyJGcxJHQxNzQ3NzcxNzg2JGo2MCRsMCRoMCRkQ1oyNVJzUTVCWnl2VEhETk5obWRqNDBLYlY2QUFRYzFxdw.." TargetMode="External"/><Relationship Id="rId18" Type="http://schemas.openxmlformats.org/officeDocument/2006/relationships/hyperlink" Target="https://www.kellogg.northwestern.edu/programs/executive-mba/your-career/career-resources/" TargetMode="External"/><Relationship Id="rId3" Type="http://schemas.openxmlformats.org/officeDocument/2006/relationships/hyperlink" Target="https://kelley.iu.edu/programs/online/mba/curriculum/index.html" TargetMode="External"/><Relationship Id="rId21" Type="http://schemas.openxmlformats.org/officeDocument/2006/relationships/drawing" Target="../drawings/drawing2.xml"/><Relationship Id="rId7" Type="http://schemas.openxmlformats.org/officeDocument/2006/relationships/hyperlink" Target="https://kelley.indianapolis.iu.edu/programs/physician-mba/alumni/index.html?_gl=1*z3fa89*_gcl_aw*R0NMLjE3NDc3NTYzNzguQ2owS0NRancwTERCQmhDbkFSSXNBTXBZbEFvWXlmSVhGQmVXZFFhT3VId0JodzgwdUNMOE9pMGxRdnFuNV9uTXpkeVhYT2xld3Y4S0x3b2FBc2luRUFMd193Y0I.*_gcl_au*MjEwMjM4MDY4LjE3NDczMjg3MTk.*_ga*MjA3NjIxMzM0OS4xNzQ3MzIzMDUx*_ga_61CH0D2DQW*czE3NDc3NzAzOTkkbzIyJGcxJHQxNzQ3NzcxMzUwJGozOSRsMCRoMCRkQ1oyNVJzUTVCWnl2VEhETk5obWRqNDBLYlY2QUFRYzFxdw.." TargetMode="External"/><Relationship Id="rId12" Type="http://schemas.openxmlformats.org/officeDocument/2006/relationships/hyperlink" Target="https://kelley.indianapolis.iu.edu/programs/physician-mba/" TargetMode="External"/><Relationship Id="rId17" Type="http://schemas.openxmlformats.org/officeDocument/2006/relationships/hyperlink" Target="https://www.kellogg.northwestern.edu/programs/executive-mba/curriculum-and-faculty/faculty/" TargetMode="External"/><Relationship Id="rId2" Type="http://schemas.openxmlformats.org/officeDocument/2006/relationships/hyperlink" Target="https://kelley.indianapolis.iu.edu/programs/physician-mba/learning-experience/residency-sessions.html?_gl=1*1grrd10*_gcl_aw*R0NMLjE3NDc3NTYzNzguQ2owS0NRancwTERCQmhDbkFSSXNBTXBZbEFvWXlmSVhGQmVXZFFhT3VId0JodzgwdUNMOE9pMGxRdnFuNV9uTXpkeVhYT2xld3Y4S0x3b2FBc2luRUFMd193Y0I.*_gcl_au*MjEwMjM4MDY4LjE3NDczMjg3MTk.*_ga*MjA3NjIxMzM0OS4xNzQ3MzIzMDUx*_ga_61CH0D2DQW*czE3NDc3NzAzOTkkbzIyJGcxJHQxNzQ3NzcwODQyJGoxJGwwJGgwJGRDWjI1UnNRNUJaeXZUSEROTmhtZGo0MEtiVjZBQVFjMXF3" TargetMode="External"/><Relationship Id="rId16" Type="http://schemas.openxmlformats.org/officeDocument/2006/relationships/hyperlink" Target="https://www.kellogg.northwestern.edu/admissions/financial-aid/emba-fin-aid/" TargetMode="External"/><Relationship Id="rId20" Type="http://schemas.openxmlformats.org/officeDocument/2006/relationships/printerSettings" Target="../printerSettings/printerSettings2.bin"/><Relationship Id="rId1" Type="http://schemas.openxmlformats.org/officeDocument/2006/relationships/hyperlink" Target="https://kelley.indianapolis.iu.edu/programs/physician-mba/admissions/tuition.html" TargetMode="External"/><Relationship Id="rId6" Type="http://schemas.openxmlformats.org/officeDocument/2006/relationships/hyperlink" Target="https://kelley.iu.edu/programs/online/why-kelley/online-learning/index.html" TargetMode="External"/><Relationship Id="rId11" Type="http://schemas.openxmlformats.org/officeDocument/2006/relationships/hyperlink" Target="https://kelley.indianapolis.iu.edu/programs/physician-mba/academics/global-healthcare.html?_gl=1*rnmysd*_gcl_aw*R0NMLjE3NDc3NTYzNzguQ2owS0NRancwTERCQmhDbkFSSXNBTXBZbEFvWXlmSVhGQmVXZFFhT3VId0JodzgwdUNMOE9pMGxRdnFuNV9uTXpkeVhYT2xld3Y4S0x3b2FBc2luRUFMd193Y0I.*_gcl_au*NDQ5MzU3OTkxLjE3NDc3NzE0MDI.*_ga*MjA3NjIxMzM0OS4xNzQ3MzIzMDUx*_ga_61CH0D2DQW*czE3NDc3NzAzOTkkbzIyJGcxJHQxNzQ3NzcxNTk4JGo0NCRsMCRoMCRkQ1oyNVJzUTVCWnl2VEhETk5obWRqNDBLYlY2QUFRYzFxdw.." TargetMode="External"/><Relationship Id="rId5" Type="http://schemas.openxmlformats.org/officeDocument/2006/relationships/hyperlink" Target="https://kelley.indianapolis.iu.edu/programs/physician-mba/learning-experience/residency-sessions.html?_gl=1*1h7nbl4*_gcl_aw*R0NMLjE3NDc3NTYzNzguQ2owS0NRancwTERCQmhDbkFSSXNBTXBZbEFvWXlmSVhGQmVXZFFhT3VId0JodzgwdUNMOE9pMGxRdnFuNV9uTXpkeVhYT2xld3Y4S0x3b2FBc2luRUFMd193Y0I.*_gcl_au*MjEwMjM4MDY4LjE3NDczMjg3MTk.*_ga*MjA3NjIxMzM0OS4xNzQ3MzIzMDUx*_ga_61CH0D2DQW*czE3NDc3NzAzOTkkbzIyJGcxJHQxNzQ3NzcxMDg2JGozNiRsMCRoMCRkQ1oyNVJzUTVCWnl2VEhETk5obWRqNDBLYlY2QUFRYzFxdw.." TargetMode="External"/><Relationship Id="rId15" Type="http://schemas.openxmlformats.org/officeDocument/2006/relationships/hyperlink" Target="https://kelley.indianapolis.iu.edu/programs/physician-mba/academics/healthcare-policy.html?_gl=1*1axnkq0*_gcl_aw*R0NMLjE3NDkwNDg5MjcuQ2p3S0NBanczZl9CQmhBUEVpd0FhQTNLNUtSMVZ0bHozd2UwekVlemdlNHpINFJaNnFZQ0JPNnBCRmtwMmRxbXl1dVFmNkE5dElYd3J4b0NFMThRQXZEX0J3RQ..*_gcl_au*MTUyMjU5ODAzMy4xNzQ2NTYxNTM5*_ga*MTUzMDY1NzQyNS4xNzQ2NDY2ODc3*_ga_61CH0D2DQW*czE3NDk1NzE5MDckbzMyJGcxJHQxNzQ5NTc0MTQyJGo2MCRsMCRoMA.." TargetMode="External"/><Relationship Id="rId10" Type="http://schemas.openxmlformats.org/officeDocument/2006/relationships/hyperlink" Target="https://kelley.indianapolis.iu.edu/programs/physician-mba/admissions/apply.html?_gl=1*1tkotal*_gcl_aw*R0NMLjE3NDc3NTYzNzguQ2owS0NRancwTERCQmhDbkFSSXNBTXBZbEFvWXlmSVhGQmVXZFFhT3VId0JodzgwdUNMOE9pMGxRdnFuNV9uTXpkeVhYT2xld3Y4S0x3b2FBc2luRUFMd193Y0I.*_gcl_au*MjEwMjM4MDY4LjE3NDczMjg3MTk.*_ga*MjA3NjIxMzM0OS4xNzQ3MzIzMDUx*_ga_61CH0D2DQW*czE3NDc3NzAzOTkkbzIyJGcxJHQxNzQ3NzcwNzkwJGo1MyRsMCRoMCRkQ1oyNVJzUTVCWnl2VEhETk5obWRqNDBLYlY2QUFRYzFxdw.." TargetMode="External"/><Relationship Id="rId19" Type="http://schemas.openxmlformats.org/officeDocument/2006/relationships/hyperlink" Target="https://www.kellogg.northwestern.edu/admissions/emba-admissions/emba-how-to-apply/" TargetMode="External"/><Relationship Id="rId4" Type="http://schemas.openxmlformats.org/officeDocument/2006/relationships/hyperlink" Target="https://kelley.indianapolis.iu.edu/programs/physician-mba/academics/academic-calendar.html?_gl=1*pld8bf*_gcl_aw*R0NMLjE3NDc3NTYzNzguQ2owS0NRancwTERCQmhDbkFSSXNBTXBZbEFvWXlmSVhGQmVXZFFhT3VId0JodzgwdUNMOE9pMGxRdnFuNV9uTXpkeVhYT2xld3Y4S0x3b2FBc2luRUFMd193Y0I.*_gcl_au*MjEwMjM4MDY4LjE3NDczMjg3MTk.*_ga*MjA3NjIxMzM0OS4xNzQ3MzIzMDUx*_ga_61CH0D2DQW*czE3NDc3NzAzOTkkbzIyJGcxJHQxNzQ3NzcwNDY1JGo2MCRsMCRoMCRkQ1oyNVJzUTVCWnl2VEhETk5obWRqNDBLYlY2QUFRYzFxdw.." TargetMode="External"/><Relationship Id="rId9" Type="http://schemas.openxmlformats.org/officeDocument/2006/relationships/hyperlink" Target="https://kelley.indianapolis.iu.edu/programs/physician-mba/learning-experience/career-services.html?_gl=1*1v4wnnd*_gcl_aw*R0NMLjE3NDc3NTYzNzguQ2owS0NRancwTERCQmhDbkFSSXNBTXBZbEFvWXlmSVhGQmVXZFFhT3VId0JodzgwdUNMOE9pMGxRdnFuNV9uTXpkeVhYT2xld3Y4S0x3b2FBc2luRUFMd193Y0I.*_gcl_au*MjEwMjM4MDY4LjE3NDczMjg3MTk.*_ga*MjA3NjIxMzM0OS4xNzQ3MzIzMDUx*_ga_61CH0D2DQW*czE3NDc3NzAzOTkkbzIyJGcxJHQxNzQ3NzcxMzM2JGo1MyRsMCRoMCRkQ1oyNVJzUTVCWnl2VEhETk5obWRqNDBLYlY2QUFRYzFxdw.." TargetMode="External"/><Relationship Id="rId14" Type="http://schemas.openxmlformats.org/officeDocument/2006/relationships/hyperlink" Target="https://kelley.indianapolis.iu.edu/programs/physician-mba/academics/global-healthcare.html?_gl=1*12zp9pp*_gcl_aw*R0NMLjE3NDkwNDg5MjcuQ2p3S0NBanczZl9CQmhBUEVpd0FhQTNLNUtSMVZ0bHozd2UwekVlemdlNHpINFJaNnFZQ0JPNnBCRmtwMmRxbXl1dVFmNkE5dElYd3J4b0NFMThRQXZEX0J3RQ..*_gcl_au*MTUyMjU5ODAzMy4xNzQ2NTYxNTM5*_ga*MTUzMDY1NzQyNS4xNzQ2NDY2ODc3*_ga_61CH0D2DQW*czE3NDk1NzE5MDckbzMyJGcxJHQxNzQ5NTc0MTQyJGo2MCRsMCRoMA.." TargetMode="External"/><Relationship Id="rId2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3EA4F-00A0-461F-AEBC-20D8DA6C17E0}">
  <sheetPr>
    <pageSetUpPr autoPageBreaks="0"/>
  </sheetPr>
  <dimension ref="B1:P83"/>
  <sheetViews>
    <sheetView showGridLines="0" tabSelected="1" topLeftCell="A89" zoomScaleNormal="100" zoomScaleSheetLayoutView="120" workbookViewId="0">
      <selection activeCell="O13" sqref="O13"/>
    </sheetView>
  </sheetViews>
  <sheetFormatPr baseColWidth="10" defaultColWidth="8.83203125" defaultRowHeight="15" x14ac:dyDescent="0.2"/>
  <cols>
    <col min="2" max="2" width="14.1640625" customWidth="1"/>
    <col min="3" max="3" width="12.5" customWidth="1"/>
    <col min="4" max="4" width="28.6640625" customWidth="1"/>
    <col min="5" max="5" width="15.5" style="2" customWidth="1"/>
    <col min="6" max="6" width="10.83203125" bestFit="1" customWidth="1"/>
    <col min="7" max="7" width="18.83203125" customWidth="1"/>
    <col min="14" max="14" width="2.6640625" customWidth="1"/>
    <col min="15" max="15" width="13.5" customWidth="1"/>
    <col min="16" max="16" width="15.6640625" customWidth="1"/>
    <col min="17" max="17" width="17.5" customWidth="1"/>
  </cols>
  <sheetData>
    <row r="1" spans="2:16" ht="34" customHeight="1" thickBot="1" x14ac:dyDescent="0.25">
      <c r="B1" s="128" t="s">
        <v>0</v>
      </c>
      <c r="C1" s="128"/>
      <c r="D1" s="128"/>
      <c r="E1" s="128"/>
      <c r="F1" s="128"/>
      <c r="G1" s="128"/>
      <c r="H1" s="128"/>
      <c r="I1" s="128"/>
      <c r="J1" s="128"/>
      <c r="K1" s="128"/>
      <c r="L1" s="128"/>
      <c r="M1" s="17"/>
      <c r="N1" s="17"/>
    </row>
    <row r="2" spans="2:16" ht="14.5" customHeight="1" thickTop="1" x14ac:dyDescent="0.2">
      <c r="B2" s="7"/>
      <c r="C2" s="7"/>
      <c r="D2" s="7"/>
      <c r="E2" s="7"/>
      <c r="F2" s="7"/>
      <c r="G2" s="7"/>
      <c r="H2" s="7"/>
      <c r="O2" s="129" t="s">
        <v>1</v>
      </c>
      <c r="P2" s="130"/>
    </row>
    <row r="3" spans="2:16" ht="14.5" customHeight="1" thickBot="1" x14ac:dyDescent="0.25">
      <c r="O3" s="70">
        <v>1852</v>
      </c>
      <c r="P3" s="71" t="s">
        <v>2</v>
      </c>
    </row>
    <row r="4" spans="2:16" ht="19" customHeight="1" x14ac:dyDescent="0.2">
      <c r="C4" s="127"/>
      <c r="D4" s="127"/>
      <c r="E4" s="127"/>
      <c r="F4" s="127"/>
      <c r="G4" s="127"/>
    </row>
    <row r="5" spans="2:16" ht="20" customHeight="1" thickBot="1" x14ac:dyDescent="0.25">
      <c r="C5" s="127"/>
      <c r="D5" s="127"/>
      <c r="E5" s="127"/>
      <c r="F5" s="127"/>
      <c r="G5" s="127"/>
      <c r="O5" s="131" t="s">
        <v>121</v>
      </c>
      <c r="P5" s="131"/>
    </row>
    <row r="6" spans="2:16" ht="14.5" customHeight="1" x14ac:dyDescent="0.2">
      <c r="C6" s="6"/>
      <c r="D6" s="6"/>
      <c r="E6" s="6"/>
      <c r="F6" s="6"/>
      <c r="G6" s="6"/>
      <c r="O6" s="132" t="s">
        <v>122</v>
      </c>
      <c r="P6" s="133"/>
    </row>
    <row r="7" spans="2:16" ht="14" customHeight="1" thickBot="1" x14ac:dyDescent="0.25">
      <c r="C7" s="6"/>
      <c r="D7" s="6"/>
      <c r="E7" s="6"/>
      <c r="F7" s="6"/>
      <c r="G7" s="6"/>
      <c r="O7" s="134"/>
      <c r="P7" s="135"/>
    </row>
    <row r="8" spans="2:16" ht="1" customHeight="1" x14ac:dyDescent="0.2">
      <c r="C8" s="6"/>
      <c r="D8" s="6"/>
      <c r="E8" s="6"/>
      <c r="F8" s="6"/>
      <c r="G8" s="6"/>
    </row>
    <row r="9" spans="2:16" ht="1" customHeight="1" x14ac:dyDescent="0.2">
      <c r="C9" s="6"/>
      <c r="D9" s="6"/>
      <c r="E9" s="6"/>
      <c r="F9" s="6"/>
      <c r="G9" s="6"/>
    </row>
    <row r="10" spans="2:16" ht="39" customHeight="1" x14ac:dyDescent="0.25">
      <c r="B10" s="13" t="s">
        <v>3</v>
      </c>
      <c r="C10" s="13"/>
      <c r="D10" s="13"/>
    </row>
    <row r="11" spans="2:16" ht="23" customHeight="1" x14ac:dyDescent="0.2">
      <c r="B11" s="3"/>
      <c r="C11" s="3"/>
      <c r="D11" s="3"/>
      <c r="E11" s="12"/>
      <c r="F11" s="3"/>
      <c r="G11" s="3"/>
      <c r="H11" s="3"/>
      <c r="I11" s="3"/>
      <c r="J11" s="3"/>
      <c r="K11" s="3"/>
      <c r="L11" s="3"/>
      <c r="M11" s="3"/>
    </row>
    <row r="12" spans="2:16" ht="22" thickBot="1" x14ac:dyDescent="0.3">
      <c r="C12" s="13" t="s">
        <v>4</v>
      </c>
      <c r="E12" s="13"/>
      <c r="F12" s="13"/>
      <c r="G12" s="13" t="s">
        <v>5</v>
      </c>
    </row>
    <row r="13" spans="2:16" ht="23" customHeight="1" thickTop="1" thickBot="1" x14ac:dyDescent="0.25">
      <c r="B13" s="72" t="s">
        <v>6</v>
      </c>
      <c r="C13" s="72" t="s">
        <v>7</v>
      </c>
      <c r="D13" s="73" t="s">
        <v>8</v>
      </c>
      <c r="E13" s="74" t="s">
        <v>9</v>
      </c>
      <c r="F13" s="75"/>
      <c r="G13" s="76">
        <f>(SUM(E14:E16)*O3)</f>
        <v>16668</v>
      </c>
      <c r="H13" s="77" t="s">
        <v>10</v>
      </c>
      <c r="I13" s="77"/>
      <c r="J13" s="77"/>
      <c r="K13" s="77"/>
      <c r="L13" s="78"/>
    </row>
    <row r="14" spans="2:16" ht="35" thickBot="1" x14ac:dyDescent="0.25">
      <c r="B14" s="72" t="s">
        <v>11</v>
      </c>
      <c r="C14" s="74" t="s">
        <v>12</v>
      </c>
      <c r="D14" s="79" t="s">
        <v>13</v>
      </c>
      <c r="E14" s="80">
        <v>3</v>
      </c>
      <c r="F14" s="68"/>
      <c r="G14" s="81"/>
      <c r="H14" s="68" t="s">
        <v>14</v>
      </c>
      <c r="I14" s="68"/>
      <c r="J14" s="68"/>
      <c r="K14" s="68"/>
      <c r="L14" s="75"/>
    </row>
    <row r="15" spans="2:16" ht="33" customHeight="1" thickBot="1" x14ac:dyDescent="0.25">
      <c r="B15" s="82" t="s">
        <v>15</v>
      </c>
      <c r="C15" s="83" t="s">
        <v>16</v>
      </c>
      <c r="D15" s="84" t="s">
        <v>17</v>
      </c>
      <c r="E15" s="85">
        <v>3</v>
      </c>
      <c r="F15" s="68"/>
      <c r="G15" s="86"/>
      <c r="H15" s="68" t="s">
        <v>18</v>
      </c>
      <c r="I15" s="68"/>
      <c r="J15" s="68"/>
      <c r="K15" s="68"/>
      <c r="L15" s="75"/>
    </row>
    <row r="16" spans="2:16" ht="35" thickBot="1" x14ac:dyDescent="0.25">
      <c r="B16" s="72" t="s">
        <v>15</v>
      </c>
      <c r="C16" s="74" t="s">
        <v>19</v>
      </c>
      <c r="D16" s="87" t="s">
        <v>20</v>
      </c>
      <c r="E16" s="88">
        <v>3</v>
      </c>
      <c r="F16" s="68"/>
      <c r="G16" s="89"/>
      <c r="H16" s="90"/>
      <c r="I16" s="90"/>
      <c r="J16" s="90"/>
      <c r="K16" s="90"/>
      <c r="L16" s="91"/>
    </row>
    <row r="17" spans="2:13" ht="20" thickBot="1" x14ac:dyDescent="0.3">
      <c r="B17" s="56" t="s">
        <v>21</v>
      </c>
      <c r="C17" s="56"/>
      <c r="D17" s="57"/>
      <c r="E17" s="58">
        <v>9</v>
      </c>
      <c r="F17" s="68"/>
      <c r="G17" s="92">
        <f>SUM(G13:G16)</f>
        <v>16668</v>
      </c>
      <c r="H17" s="93" t="s">
        <v>22</v>
      </c>
      <c r="I17" s="93"/>
      <c r="J17" s="93"/>
      <c r="K17" s="93"/>
      <c r="L17" s="94"/>
    </row>
    <row r="18" spans="2:13" ht="16" thickTop="1" x14ac:dyDescent="0.2">
      <c r="D18" s="2"/>
      <c r="G18" s="1"/>
    </row>
    <row r="19" spans="2:13" ht="6" customHeight="1" x14ac:dyDescent="0.2">
      <c r="B19" s="3"/>
      <c r="C19" s="3"/>
      <c r="D19" s="3"/>
      <c r="E19" s="12"/>
      <c r="F19" s="4"/>
      <c r="G19" s="5"/>
      <c r="H19" s="3"/>
      <c r="I19" s="3"/>
      <c r="J19" s="3"/>
      <c r="K19" s="3"/>
      <c r="L19" s="3"/>
      <c r="M19" s="3"/>
    </row>
    <row r="20" spans="2:13" ht="22" thickBot="1" x14ac:dyDescent="0.3">
      <c r="C20" s="13" t="s">
        <v>23</v>
      </c>
      <c r="D20" s="13"/>
      <c r="E20" s="14"/>
      <c r="F20" s="13"/>
      <c r="G20" s="13" t="s">
        <v>5</v>
      </c>
    </row>
    <row r="21" spans="2:13" ht="18" thickTop="1" thickBot="1" x14ac:dyDescent="0.25">
      <c r="B21" s="72" t="s">
        <v>6</v>
      </c>
      <c r="C21" s="72" t="s">
        <v>7</v>
      </c>
      <c r="D21" s="73" t="s">
        <v>8</v>
      </c>
      <c r="E21" s="74" t="s">
        <v>9</v>
      </c>
      <c r="F21" s="68"/>
      <c r="G21" s="76">
        <f>(SUM(E22:E25)*O3)</f>
        <v>14816</v>
      </c>
      <c r="H21" s="77" t="s">
        <v>10</v>
      </c>
      <c r="I21" s="77"/>
      <c r="J21" s="77"/>
      <c r="K21" s="36"/>
      <c r="L21" s="37"/>
    </row>
    <row r="22" spans="2:13" ht="18" thickBot="1" x14ac:dyDescent="0.25">
      <c r="B22" s="95" t="s">
        <v>24</v>
      </c>
      <c r="C22" s="74" t="s">
        <v>25</v>
      </c>
      <c r="D22" s="87" t="s">
        <v>26</v>
      </c>
      <c r="E22" s="96">
        <v>3</v>
      </c>
      <c r="F22" s="68"/>
      <c r="G22" s="81"/>
      <c r="H22" s="68" t="s">
        <v>14</v>
      </c>
      <c r="I22" s="68"/>
      <c r="J22" s="68"/>
      <c r="L22" s="9"/>
    </row>
    <row r="23" spans="2:13" ht="18" thickBot="1" x14ac:dyDescent="0.25">
      <c r="B23" s="97" t="s">
        <v>24</v>
      </c>
      <c r="C23" s="98" t="s">
        <v>27</v>
      </c>
      <c r="D23" s="99" t="s">
        <v>28</v>
      </c>
      <c r="E23" s="100">
        <v>3</v>
      </c>
      <c r="F23" s="68"/>
      <c r="G23" s="101"/>
      <c r="H23" s="68"/>
      <c r="I23" s="68"/>
      <c r="J23" s="68"/>
      <c r="L23" s="9"/>
    </row>
    <row r="24" spans="2:13" ht="35" thickBot="1" x14ac:dyDescent="0.25">
      <c r="B24" s="102" t="s">
        <v>24</v>
      </c>
      <c r="C24" s="98" t="s">
        <v>29</v>
      </c>
      <c r="D24" s="103" t="s">
        <v>30</v>
      </c>
      <c r="E24" s="104">
        <v>0.5</v>
      </c>
      <c r="F24" s="68"/>
      <c r="G24" s="105"/>
      <c r="H24" s="102" t="s">
        <v>31</v>
      </c>
      <c r="I24" s="90"/>
      <c r="J24" s="90"/>
      <c r="K24" s="15"/>
      <c r="L24" s="16"/>
    </row>
    <row r="25" spans="2:13" ht="35" thickBot="1" x14ac:dyDescent="0.25">
      <c r="B25" s="102" t="s">
        <v>32</v>
      </c>
      <c r="C25" s="98" t="s">
        <v>33</v>
      </c>
      <c r="D25" s="87" t="s">
        <v>34</v>
      </c>
      <c r="E25" s="88">
        <v>1.5</v>
      </c>
      <c r="F25" s="68"/>
      <c r="G25" s="92">
        <f>SUM(G21:G23)</f>
        <v>14816</v>
      </c>
      <c r="H25" s="93" t="s">
        <v>22</v>
      </c>
      <c r="I25" s="93"/>
      <c r="J25" s="93"/>
      <c r="K25" s="10"/>
      <c r="L25" s="11"/>
    </row>
    <row r="26" spans="2:13" ht="17" thickTop="1" x14ac:dyDescent="0.2">
      <c r="B26" s="106" t="s">
        <v>35</v>
      </c>
      <c r="C26" s="106"/>
      <c r="D26" s="107"/>
      <c r="E26" s="107">
        <v>6.5</v>
      </c>
      <c r="G26" s="8"/>
    </row>
    <row r="27" spans="2:13" x14ac:dyDescent="0.2">
      <c r="F27" s="31"/>
    </row>
    <row r="28" spans="2:13" ht="16" thickBot="1" x14ac:dyDescent="0.25">
      <c r="D28" s="30"/>
      <c r="E28" s="32"/>
      <c r="F28" s="30"/>
      <c r="I28" s="15"/>
    </row>
    <row r="29" spans="2:13" ht="6" customHeight="1" x14ac:dyDescent="0.2">
      <c r="B29" s="3"/>
      <c r="C29" s="3"/>
      <c r="D29" s="3"/>
      <c r="E29" s="12"/>
      <c r="F29" s="3"/>
      <c r="G29" s="3"/>
      <c r="H29" s="3"/>
      <c r="I29" s="3"/>
      <c r="J29" s="3"/>
      <c r="K29" s="3"/>
      <c r="L29" s="3"/>
      <c r="M29" s="3"/>
    </row>
    <row r="30" spans="2:13" ht="22" thickBot="1" x14ac:dyDescent="0.3">
      <c r="C30" s="13" t="s">
        <v>36</v>
      </c>
      <c r="D30" s="13"/>
      <c r="E30" s="13"/>
      <c r="F30" s="13"/>
      <c r="G30" s="13" t="s">
        <v>5</v>
      </c>
    </row>
    <row r="31" spans="2:13" ht="18" thickTop="1" thickBot="1" x14ac:dyDescent="0.25">
      <c r="B31" s="72" t="s">
        <v>6</v>
      </c>
      <c r="C31" s="72" t="s">
        <v>7</v>
      </c>
      <c r="D31" s="73" t="s">
        <v>8</v>
      </c>
      <c r="E31" s="74" t="s">
        <v>9</v>
      </c>
      <c r="F31" s="68"/>
      <c r="G31" s="108">
        <f>(SUM(E32:E34)*O3)</f>
        <v>12038</v>
      </c>
      <c r="H31" s="77" t="s">
        <v>10</v>
      </c>
      <c r="I31" s="77"/>
      <c r="J31" s="77"/>
      <c r="K31" s="77"/>
      <c r="L31" s="78"/>
    </row>
    <row r="32" spans="2:13" ht="18" thickBot="1" x14ac:dyDescent="0.25">
      <c r="B32" s="95" t="s">
        <v>37</v>
      </c>
      <c r="C32" s="74" t="s">
        <v>38</v>
      </c>
      <c r="D32" s="87" t="s">
        <v>39</v>
      </c>
      <c r="E32" s="74">
        <v>3</v>
      </c>
      <c r="F32" s="68"/>
      <c r="G32" s="81"/>
      <c r="H32" s="68" t="s">
        <v>14</v>
      </c>
      <c r="I32" s="68"/>
      <c r="J32" s="68"/>
      <c r="K32" s="68"/>
      <c r="L32" s="75"/>
    </row>
    <row r="33" spans="2:13" ht="18" thickBot="1" x14ac:dyDescent="0.25">
      <c r="B33" s="97" t="s">
        <v>37</v>
      </c>
      <c r="C33" s="98" t="s">
        <v>40</v>
      </c>
      <c r="D33" s="99" t="s">
        <v>41</v>
      </c>
      <c r="E33" s="109">
        <v>3</v>
      </c>
      <c r="F33" s="68"/>
      <c r="G33" s="86"/>
      <c r="H33" s="68" t="s">
        <v>18</v>
      </c>
      <c r="I33" s="68"/>
      <c r="J33" s="68"/>
      <c r="K33" s="68"/>
      <c r="L33" s="75"/>
    </row>
    <row r="34" spans="2:13" ht="35" thickBot="1" x14ac:dyDescent="0.25">
      <c r="B34" s="102" t="s">
        <v>37</v>
      </c>
      <c r="C34" s="98" t="s">
        <v>29</v>
      </c>
      <c r="D34" s="99" t="s">
        <v>30</v>
      </c>
      <c r="E34" s="110">
        <v>0.5</v>
      </c>
      <c r="F34" s="68"/>
      <c r="G34" s="86"/>
      <c r="H34" s="68"/>
      <c r="I34" s="68"/>
      <c r="J34" s="68"/>
      <c r="K34" s="68"/>
      <c r="L34" s="75"/>
    </row>
    <row r="35" spans="2:13" ht="17" thickBot="1" x14ac:dyDescent="0.25">
      <c r="B35" s="106" t="s">
        <v>42</v>
      </c>
      <c r="C35" s="106"/>
      <c r="D35" s="107"/>
      <c r="E35" s="111">
        <v>9</v>
      </c>
      <c r="F35" s="68"/>
      <c r="G35" s="112">
        <f>SUM(G31:G34)</f>
        <v>12038</v>
      </c>
      <c r="H35" s="113" t="s">
        <v>22</v>
      </c>
      <c r="I35" s="113"/>
      <c r="J35" s="113"/>
      <c r="K35" s="113"/>
      <c r="L35" s="114"/>
    </row>
    <row r="38" spans="2:13" ht="6" customHeight="1" x14ac:dyDescent="0.2">
      <c r="B38" s="3"/>
      <c r="C38" s="3"/>
      <c r="D38" s="3"/>
      <c r="E38" s="12"/>
      <c r="F38" s="3"/>
      <c r="G38" s="3"/>
      <c r="H38" s="3"/>
      <c r="I38" s="3"/>
      <c r="J38" s="3"/>
      <c r="K38" s="3"/>
      <c r="L38" s="3"/>
      <c r="M38" s="3"/>
    </row>
    <row r="39" spans="2:13" ht="22" thickBot="1" x14ac:dyDescent="0.3">
      <c r="C39" s="13" t="s">
        <v>43</v>
      </c>
      <c r="D39" s="13"/>
      <c r="E39" s="13"/>
      <c r="F39" s="13"/>
      <c r="G39" s="13" t="s">
        <v>5</v>
      </c>
    </row>
    <row r="40" spans="2:13" ht="17" thickBot="1" x14ac:dyDescent="0.25">
      <c r="B40" s="72" t="s">
        <v>6</v>
      </c>
      <c r="C40" s="72" t="s">
        <v>7</v>
      </c>
      <c r="D40" s="73" t="s">
        <v>8</v>
      </c>
      <c r="E40" s="74" t="s">
        <v>9</v>
      </c>
      <c r="F40" s="68"/>
      <c r="G40" s="68"/>
      <c r="H40" s="68"/>
      <c r="I40" s="68"/>
      <c r="J40" s="68"/>
      <c r="K40" s="68"/>
      <c r="L40" s="68"/>
    </row>
    <row r="41" spans="2:13" ht="19" thickTop="1" thickBot="1" x14ac:dyDescent="0.25">
      <c r="B41" s="95" t="s">
        <v>44</v>
      </c>
      <c r="C41" s="74" t="s">
        <v>45</v>
      </c>
      <c r="D41" s="87" t="s">
        <v>46</v>
      </c>
      <c r="E41" s="74">
        <v>3</v>
      </c>
      <c r="F41" s="68"/>
      <c r="G41" s="115">
        <f>(SUM(E41:E45)*O3)</f>
        <v>14816</v>
      </c>
      <c r="H41" s="116" t="s">
        <v>10</v>
      </c>
      <c r="I41" s="77"/>
      <c r="J41" s="77"/>
      <c r="K41" s="77"/>
      <c r="L41" s="78"/>
    </row>
    <row r="42" spans="2:13" ht="18" thickBot="1" x14ac:dyDescent="0.25">
      <c r="B42" s="97" t="s">
        <v>44</v>
      </c>
      <c r="C42" s="98" t="s">
        <v>47</v>
      </c>
      <c r="D42" s="99" t="s">
        <v>48</v>
      </c>
      <c r="E42" s="109">
        <v>1.5</v>
      </c>
      <c r="F42" s="68"/>
      <c r="G42" s="81"/>
      <c r="H42" s="68" t="s">
        <v>14</v>
      </c>
      <c r="I42" s="68"/>
      <c r="J42" s="68"/>
      <c r="K42" s="68"/>
      <c r="L42" s="75"/>
    </row>
    <row r="43" spans="2:13" ht="18" thickBot="1" x14ac:dyDescent="0.25">
      <c r="B43" s="97" t="s">
        <v>49</v>
      </c>
      <c r="C43" s="98" t="s">
        <v>50</v>
      </c>
      <c r="D43" s="99" t="s">
        <v>51</v>
      </c>
      <c r="E43" s="117">
        <v>1.5</v>
      </c>
      <c r="F43" s="68"/>
      <c r="G43" s="86"/>
      <c r="H43" s="68" t="s">
        <v>18</v>
      </c>
      <c r="I43" s="68"/>
      <c r="J43" s="68"/>
      <c r="K43" s="68"/>
      <c r="L43" s="75"/>
    </row>
    <row r="44" spans="2:13" ht="35" thickBot="1" x14ac:dyDescent="0.25">
      <c r="B44" s="102" t="s">
        <v>44</v>
      </c>
      <c r="C44" s="98" t="s">
        <v>29</v>
      </c>
      <c r="D44" s="103" t="s">
        <v>30</v>
      </c>
      <c r="E44" s="109">
        <v>0.5</v>
      </c>
      <c r="F44" s="68"/>
      <c r="G44" s="89"/>
      <c r="H44" s="90"/>
      <c r="I44" s="90"/>
      <c r="J44" s="90"/>
      <c r="K44" s="90"/>
      <c r="L44" s="91"/>
    </row>
    <row r="45" spans="2:13" ht="18" thickBot="1" x14ac:dyDescent="0.25">
      <c r="B45" s="102" t="s">
        <v>44</v>
      </c>
      <c r="C45" s="98" t="s">
        <v>52</v>
      </c>
      <c r="D45" s="84" t="s">
        <v>53</v>
      </c>
      <c r="E45" s="88">
        <v>1.5</v>
      </c>
      <c r="F45" s="68"/>
      <c r="G45" s="118">
        <f>SUM(G41:G44)</f>
        <v>14816</v>
      </c>
      <c r="H45" s="93" t="s">
        <v>22</v>
      </c>
      <c r="I45" s="93"/>
      <c r="J45" s="93"/>
      <c r="K45" s="93"/>
      <c r="L45" s="94"/>
    </row>
    <row r="46" spans="2:13" ht="16" x14ac:dyDescent="0.2">
      <c r="B46" s="106" t="s">
        <v>54</v>
      </c>
      <c r="C46" s="106"/>
      <c r="D46" s="111"/>
      <c r="E46" s="107">
        <v>6.5</v>
      </c>
      <c r="F46" s="68"/>
      <c r="G46" s="119"/>
      <c r="H46" s="68"/>
      <c r="I46" s="68"/>
      <c r="J46" s="68"/>
      <c r="K46" s="68"/>
      <c r="L46" s="68"/>
    </row>
    <row r="47" spans="2:13" ht="6" customHeight="1" x14ac:dyDescent="0.2">
      <c r="B47" s="68"/>
      <c r="C47" s="68"/>
      <c r="D47" s="68"/>
      <c r="E47" s="120"/>
      <c r="F47" s="68"/>
      <c r="G47" s="68"/>
      <c r="H47" s="68"/>
      <c r="I47" s="68"/>
      <c r="J47" s="68"/>
      <c r="K47" s="68"/>
      <c r="L47" s="68"/>
    </row>
    <row r="48" spans="2:13" ht="17" x14ac:dyDescent="0.2">
      <c r="B48" s="68"/>
      <c r="C48" s="68"/>
      <c r="D48" s="59" t="s">
        <v>55</v>
      </c>
      <c r="E48" s="60">
        <v>28.5</v>
      </c>
      <c r="F48" s="68"/>
      <c r="G48" s="68"/>
      <c r="H48" s="68"/>
      <c r="I48" s="68"/>
      <c r="J48" s="68"/>
      <c r="K48" s="68"/>
      <c r="L48" s="68"/>
    </row>
    <row r="50" spans="2:13" ht="21" x14ac:dyDescent="0.25">
      <c r="B50" s="13" t="s">
        <v>56</v>
      </c>
      <c r="C50" s="13"/>
      <c r="D50" s="13"/>
    </row>
    <row r="51" spans="2:13" x14ac:dyDescent="0.2">
      <c r="B51" s="3"/>
      <c r="C51" s="3"/>
      <c r="D51" s="3"/>
      <c r="E51" s="12"/>
      <c r="F51" s="3"/>
      <c r="G51" s="5"/>
      <c r="H51" s="3"/>
      <c r="I51" s="3"/>
      <c r="J51" s="3"/>
      <c r="K51" s="3"/>
      <c r="L51" s="3"/>
      <c r="M51" s="3"/>
    </row>
    <row r="52" spans="2:13" ht="22" thickBot="1" x14ac:dyDescent="0.3">
      <c r="C52" s="13" t="s">
        <v>57</v>
      </c>
      <c r="D52" s="13"/>
      <c r="E52" s="13"/>
      <c r="F52" s="13"/>
      <c r="G52" s="13" t="s">
        <v>5</v>
      </c>
    </row>
    <row r="53" spans="2:13" ht="18" thickTop="1" thickBot="1" x14ac:dyDescent="0.25">
      <c r="B53" s="72" t="s">
        <v>6</v>
      </c>
      <c r="C53" s="72" t="s">
        <v>7</v>
      </c>
      <c r="D53" s="73" t="s">
        <v>8</v>
      </c>
      <c r="E53" s="74" t="s">
        <v>9</v>
      </c>
      <c r="F53" s="68"/>
      <c r="G53" s="108">
        <f>(SUM(E54:E57)*O3)</f>
        <v>17594</v>
      </c>
      <c r="H53" s="77" t="s">
        <v>10</v>
      </c>
      <c r="I53" s="77"/>
      <c r="J53" s="77"/>
      <c r="K53" s="77"/>
      <c r="L53" s="37"/>
    </row>
    <row r="54" spans="2:13" ht="18" thickBot="1" x14ac:dyDescent="0.25">
      <c r="B54" s="82" t="s">
        <v>58</v>
      </c>
      <c r="C54" s="83" t="s">
        <v>59</v>
      </c>
      <c r="D54" s="84" t="s">
        <v>60</v>
      </c>
      <c r="E54" s="83">
        <v>3</v>
      </c>
      <c r="F54" s="68"/>
      <c r="G54" s="101"/>
      <c r="H54" s="68" t="s">
        <v>61</v>
      </c>
      <c r="I54" s="68"/>
      <c r="J54" s="68"/>
      <c r="K54" s="68"/>
      <c r="L54" s="9"/>
    </row>
    <row r="55" spans="2:13" ht="24" customHeight="1" thickBot="1" x14ac:dyDescent="0.25">
      <c r="B55" s="95" t="s">
        <v>62</v>
      </c>
      <c r="C55" s="74" t="s">
        <v>63</v>
      </c>
      <c r="D55" s="87" t="s">
        <v>64</v>
      </c>
      <c r="E55" s="88">
        <v>3</v>
      </c>
      <c r="F55" s="68"/>
      <c r="G55" s="86"/>
      <c r="H55" s="68" t="s">
        <v>18</v>
      </c>
      <c r="I55" s="68"/>
      <c r="J55" s="68"/>
      <c r="K55" s="68"/>
      <c r="L55" s="9"/>
    </row>
    <row r="56" spans="2:13" ht="35" thickBot="1" x14ac:dyDescent="0.25">
      <c r="B56" s="102" t="s">
        <v>65</v>
      </c>
      <c r="C56" s="74" t="s">
        <v>29</v>
      </c>
      <c r="D56" s="103" t="s">
        <v>30</v>
      </c>
      <c r="E56" s="109">
        <v>0.5</v>
      </c>
      <c r="F56" s="68"/>
      <c r="G56" s="89"/>
      <c r="H56" s="90"/>
      <c r="I56" s="90"/>
      <c r="J56" s="90"/>
      <c r="K56" s="90"/>
      <c r="L56" s="16"/>
    </row>
    <row r="57" spans="2:13" ht="35" thickBot="1" x14ac:dyDescent="0.25">
      <c r="B57" s="72" t="s">
        <v>66</v>
      </c>
      <c r="C57" s="74" t="s">
        <v>67</v>
      </c>
      <c r="D57" s="79" t="s">
        <v>68</v>
      </c>
      <c r="E57" s="80">
        <v>3</v>
      </c>
      <c r="F57" s="68"/>
      <c r="G57" s="92">
        <f>SUM(G53:G56)</f>
        <v>17594</v>
      </c>
      <c r="H57" s="93" t="s">
        <v>22</v>
      </c>
      <c r="I57" s="93"/>
      <c r="J57" s="93"/>
      <c r="K57" s="93"/>
      <c r="L57" s="11"/>
    </row>
    <row r="58" spans="2:13" ht="16" x14ac:dyDescent="0.2">
      <c r="B58" s="106" t="s">
        <v>69</v>
      </c>
      <c r="C58" s="106"/>
      <c r="D58" s="111"/>
      <c r="E58" s="107">
        <v>9.5</v>
      </c>
    </row>
    <row r="60" spans="2:13" x14ac:dyDescent="0.2">
      <c r="B60" s="3"/>
      <c r="C60" s="3"/>
      <c r="D60" s="3"/>
      <c r="E60" s="12"/>
      <c r="F60" s="3"/>
      <c r="G60" s="3"/>
      <c r="H60" s="3"/>
      <c r="I60" s="3"/>
      <c r="J60" s="3"/>
      <c r="K60" s="3"/>
      <c r="L60" s="3"/>
      <c r="M60" s="3"/>
    </row>
    <row r="61" spans="2:13" ht="22" thickBot="1" x14ac:dyDescent="0.3">
      <c r="C61" s="13" t="s">
        <v>70</v>
      </c>
      <c r="D61" s="13"/>
      <c r="E61" s="14"/>
      <c r="F61" s="13"/>
      <c r="G61" s="13" t="s">
        <v>5</v>
      </c>
    </row>
    <row r="62" spans="2:13" ht="18" thickTop="1" thickBot="1" x14ac:dyDescent="0.25">
      <c r="B62" s="72" t="s">
        <v>6</v>
      </c>
      <c r="C62" s="72" t="s">
        <v>7</v>
      </c>
      <c r="D62" s="73" t="s">
        <v>8</v>
      </c>
      <c r="E62" s="74" t="s">
        <v>9</v>
      </c>
      <c r="F62" s="68"/>
      <c r="G62" s="108" cm="1">
        <f t="array" ref="G62">(SUM(E63:E66*O3))</f>
        <v>14816</v>
      </c>
      <c r="H62" s="77" t="s">
        <v>10</v>
      </c>
      <c r="I62" s="77"/>
      <c r="J62" s="77"/>
      <c r="K62" s="77"/>
      <c r="L62" s="78"/>
      <c r="M62" s="68"/>
    </row>
    <row r="63" spans="2:13" ht="18" thickBot="1" x14ac:dyDescent="0.25">
      <c r="B63" s="95" t="s">
        <v>71</v>
      </c>
      <c r="C63" s="74" t="s">
        <v>72</v>
      </c>
      <c r="D63" s="87" t="s">
        <v>73</v>
      </c>
      <c r="E63" s="74">
        <v>3</v>
      </c>
      <c r="F63" s="68"/>
      <c r="G63" s="101"/>
      <c r="H63" s="68" t="s">
        <v>14</v>
      </c>
      <c r="I63" s="68"/>
      <c r="J63" s="68"/>
      <c r="K63" s="68"/>
      <c r="L63" s="75"/>
      <c r="M63" s="68"/>
    </row>
    <row r="64" spans="2:13" ht="18" thickBot="1" x14ac:dyDescent="0.25">
      <c r="B64" s="121" t="s">
        <v>71</v>
      </c>
      <c r="C64" s="122" t="s">
        <v>74</v>
      </c>
      <c r="D64" s="103" t="s">
        <v>75</v>
      </c>
      <c r="E64" s="110">
        <v>3</v>
      </c>
      <c r="F64" s="68"/>
      <c r="G64" s="101"/>
      <c r="H64" s="68" t="s">
        <v>31</v>
      </c>
      <c r="I64" s="68"/>
      <c r="J64" s="68"/>
      <c r="K64" s="68"/>
      <c r="L64" s="75"/>
      <c r="M64" s="68"/>
    </row>
    <row r="65" spans="2:13" ht="35" thickBot="1" x14ac:dyDescent="0.25">
      <c r="B65" s="72" t="s">
        <v>71</v>
      </c>
      <c r="C65" s="74" t="s">
        <v>29</v>
      </c>
      <c r="D65" s="87" t="s">
        <v>30</v>
      </c>
      <c r="E65" s="123">
        <v>0.5</v>
      </c>
      <c r="F65" s="68"/>
      <c r="G65" s="105"/>
      <c r="H65" s="90"/>
      <c r="I65" s="90"/>
      <c r="J65" s="90"/>
      <c r="K65" s="90"/>
      <c r="L65" s="91"/>
      <c r="M65" s="68"/>
    </row>
    <row r="66" spans="2:13" ht="35" thickBot="1" x14ac:dyDescent="0.25">
      <c r="B66" s="102" t="s">
        <v>76</v>
      </c>
      <c r="C66" s="98" t="s">
        <v>33</v>
      </c>
      <c r="D66" s="87" t="s">
        <v>34</v>
      </c>
      <c r="E66" s="88">
        <v>1.5</v>
      </c>
      <c r="F66" s="68"/>
      <c r="G66" s="118">
        <f>SUM(G62:G64)</f>
        <v>14816</v>
      </c>
      <c r="H66" s="93" t="s">
        <v>22</v>
      </c>
      <c r="I66" s="93"/>
      <c r="J66" s="93"/>
      <c r="K66" s="93"/>
      <c r="L66" s="94"/>
      <c r="M66" s="68"/>
    </row>
    <row r="67" spans="2:13" ht="17" thickTop="1" x14ac:dyDescent="0.2">
      <c r="B67" s="106" t="s">
        <v>77</v>
      </c>
      <c r="C67" s="106"/>
      <c r="D67" s="107"/>
      <c r="E67" s="107">
        <v>6.5</v>
      </c>
      <c r="F67" s="68"/>
      <c r="G67" s="124"/>
      <c r="H67" s="68"/>
      <c r="I67" s="68"/>
      <c r="J67" s="68"/>
      <c r="K67" s="68"/>
      <c r="L67" s="68"/>
      <c r="M67" s="68"/>
    </row>
    <row r="69" spans="2:13" x14ac:dyDescent="0.2">
      <c r="D69" s="30"/>
      <c r="E69" s="32"/>
      <c r="F69" s="30"/>
    </row>
    <row r="70" spans="2:13" x14ac:dyDescent="0.2">
      <c r="B70" s="3"/>
      <c r="C70" s="3"/>
      <c r="D70" s="3"/>
      <c r="E70" s="12"/>
      <c r="F70" s="3"/>
      <c r="G70" s="3"/>
      <c r="H70" s="3"/>
      <c r="I70" s="3"/>
      <c r="J70" s="3"/>
      <c r="K70" s="3"/>
      <c r="L70" s="3"/>
      <c r="M70" s="3"/>
    </row>
    <row r="71" spans="2:13" ht="22" thickBot="1" x14ac:dyDescent="0.3">
      <c r="C71" s="13" t="s">
        <v>78</v>
      </c>
      <c r="D71" s="13"/>
      <c r="E71" s="13"/>
      <c r="F71" s="13"/>
      <c r="G71" s="13" t="s">
        <v>5</v>
      </c>
    </row>
    <row r="72" spans="2:13" ht="18" thickTop="1" thickBot="1" x14ac:dyDescent="0.25">
      <c r="B72" s="72" t="s">
        <v>6</v>
      </c>
      <c r="C72" s="72" t="s">
        <v>7</v>
      </c>
      <c r="D72" s="73" t="s">
        <v>8</v>
      </c>
      <c r="E72" s="74" t="s">
        <v>9</v>
      </c>
      <c r="F72" s="68"/>
      <c r="G72" s="108">
        <f>(SUM(E73:E75)*O3)</f>
        <v>12038</v>
      </c>
      <c r="H72" s="77" t="s">
        <v>10</v>
      </c>
      <c r="I72" s="77"/>
      <c r="J72" s="77"/>
      <c r="K72" s="77"/>
      <c r="L72" s="78"/>
    </row>
    <row r="73" spans="2:13" ht="18" thickBot="1" x14ac:dyDescent="0.25">
      <c r="B73" s="95" t="s">
        <v>79</v>
      </c>
      <c r="C73" s="74" t="s">
        <v>80</v>
      </c>
      <c r="D73" s="87" t="s">
        <v>81</v>
      </c>
      <c r="E73" s="74">
        <v>4.5</v>
      </c>
      <c r="F73" s="68"/>
      <c r="G73" s="101"/>
      <c r="H73" s="68" t="s">
        <v>14</v>
      </c>
      <c r="I73" s="68"/>
      <c r="J73" s="68"/>
      <c r="K73" s="68"/>
      <c r="L73" s="75"/>
    </row>
    <row r="74" spans="2:13" ht="18" thickBot="1" x14ac:dyDescent="0.25">
      <c r="B74" s="95" t="s">
        <v>82</v>
      </c>
      <c r="C74" s="74" t="s">
        <v>83</v>
      </c>
      <c r="D74" s="87" t="s">
        <v>84</v>
      </c>
      <c r="E74" s="88">
        <v>1.5</v>
      </c>
      <c r="F74" s="68"/>
      <c r="G74" s="86"/>
      <c r="H74" s="68" t="s">
        <v>18</v>
      </c>
      <c r="I74" s="68"/>
      <c r="J74" s="68"/>
      <c r="K74" s="68"/>
      <c r="L74" s="75"/>
    </row>
    <row r="75" spans="2:13" ht="35" thickBot="1" x14ac:dyDescent="0.25">
      <c r="B75" s="102" t="s">
        <v>79</v>
      </c>
      <c r="C75" s="98" t="s">
        <v>29</v>
      </c>
      <c r="D75" s="99" t="s">
        <v>30</v>
      </c>
      <c r="E75" s="110">
        <v>0.5</v>
      </c>
      <c r="F75" s="68"/>
      <c r="G75" s="89"/>
      <c r="H75" s="68"/>
      <c r="I75" s="68"/>
      <c r="J75" s="68"/>
      <c r="K75" s="68"/>
      <c r="L75" s="75"/>
    </row>
    <row r="76" spans="2:13" ht="17" thickBot="1" x14ac:dyDescent="0.25">
      <c r="B76" s="106" t="s">
        <v>85</v>
      </c>
      <c r="C76" s="106"/>
      <c r="D76" s="107"/>
      <c r="E76" s="111">
        <v>6.5</v>
      </c>
      <c r="F76" s="68"/>
      <c r="G76" s="125">
        <f>SUM(G72:G75)</f>
        <v>12038</v>
      </c>
      <c r="H76" s="72" t="s">
        <v>22</v>
      </c>
      <c r="I76" s="113"/>
      <c r="J76" s="113"/>
      <c r="K76" s="113"/>
      <c r="L76" s="114"/>
    </row>
    <row r="79" spans="2:13" ht="21" x14ac:dyDescent="0.25">
      <c r="B79" s="33" t="s">
        <v>86</v>
      </c>
      <c r="C79" s="33"/>
      <c r="D79" s="33"/>
      <c r="E79" s="34">
        <v>22.5</v>
      </c>
      <c r="F79" s="3"/>
      <c r="G79" s="3"/>
      <c r="H79" s="3"/>
      <c r="I79" s="3"/>
      <c r="J79" s="3"/>
      <c r="K79" s="3"/>
      <c r="L79" s="3"/>
      <c r="M79" s="3"/>
    </row>
    <row r="80" spans="2:13" ht="21" x14ac:dyDescent="0.25">
      <c r="B80" s="126" t="s">
        <v>87</v>
      </c>
      <c r="C80" s="126"/>
      <c r="D80" s="126"/>
      <c r="E80" s="35">
        <v>51</v>
      </c>
    </row>
    <row r="81" spans="2:5" x14ac:dyDescent="0.2">
      <c r="B81" s="28"/>
      <c r="C81" s="28"/>
      <c r="D81" s="28"/>
      <c r="E81" s="29"/>
    </row>
    <row r="82" spans="2:5" x14ac:dyDescent="0.2">
      <c r="B82" s="28" t="s">
        <v>88</v>
      </c>
      <c r="C82" s="28"/>
      <c r="D82" s="28"/>
      <c r="E82" s="29"/>
    </row>
    <row r="83" spans="2:5" x14ac:dyDescent="0.2">
      <c r="B83" s="28" t="s">
        <v>89</v>
      </c>
      <c r="C83" s="28"/>
      <c r="D83" s="28"/>
      <c r="E83" s="29"/>
    </row>
  </sheetData>
  <mergeCells count="6">
    <mergeCell ref="B80:D80"/>
    <mergeCell ref="C4:G5"/>
    <mergeCell ref="B1:L1"/>
    <mergeCell ref="O2:P2"/>
    <mergeCell ref="O5:P5"/>
    <mergeCell ref="O6:P7"/>
  </mergeCells>
  <phoneticPr fontId="3"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7BBD-F63D-504B-A802-AEE55D199ABD}">
  <dimension ref="A1:O7"/>
  <sheetViews>
    <sheetView zoomScale="90" zoomScaleNormal="90" workbookViewId="0">
      <selection activeCell="D15" sqref="D15"/>
    </sheetView>
  </sheetViews>
  <sheetFormatPr baseColWidth="10" defaultColWidth="8.83203125" defaultRowHeight="15" x14ac:dyDescent="0.2"/>
  <cols>
    <col min="1" max="1" width="29.83203125" customWidth="1"/>
    <col min="2" max="2" width="16.33203125" style="39" customWidth="1"/>
    <col min="3" max="3" width="15" customWidth="1"/>
    <col min="4" max="4" width="16.1640625" customWidth="1"/>
    <col min="5" max="5" width="9.33203125" bestFit="1" customWidth="1"/>
    <col min="6" max="6" width="11" bestFit="1" customWidth="1"/>
    <col min="7" max="8" width="18.33203125" customWidth="1"/>
    <col min="9" max="9" width="22.6640625" customWidth="1"/>
    <col min="10" max="10" width="21.1640625" customWidth="1"/>
    <col min="11" max="11" width="25.5" customWidth="1"/>
    <col min="12" max="12" width="16.1640625" customWidth="1"/>
    <col min="13" max="14" width="16.5" bestFit="1" customWidth="1"/>
    <col min="15" max="15" width="12.1640625" bestFit="1" customWidth="1"/>
  </cols>
  <sheetData>
    <row r="1" spans="1:15" ht="39.75" customHeight="1" x14ac:dyDescent="0.2">
      <c r="A1" s="27" t="s">
        <v>90</v>
      </c>
      <c r="B1" s="26" t="s">
        <v>91</v>
      </c>
      <c r="C1" s="26" t="s">
        <v>92</v>
      </c>
      <c r="D1" s="26" t="s">
        <v>93</v>
      </c>
      <c r="E1" s="25" t="s">
        <v>9</v>
      </c>
      <c r="F1" s="24" t="s">
        <v>94</v>
      </c>
      <c r="G1" s="24" t="s">
        <v>95</v>
      </c>
      <c r="H1" s="24" t="s">
        <v>96</v>
      </c>
      <c r="I1" s="24" t="s">
        <v>97</v>
      </c>
      <c r="J1" s="24" t="s">
        <v>98</v>
      </c>
      <c r="K1" s="24" t="s">
        <v>99</v>
      </c>
      <c r="L1" s="23" t="s">
        <v>100</v>
      </c>
      <c r="M1" s="22" t="s">
        <v>101</v>
      </c>
      <c r="N1" s="22" t="s">
        <v>102</v>
      </c>
      <c r="O1" s="22" t="s">
        <v>103</v>
      </c>
    </row>
    <row r="2" spans="1:15" s="45" customFormat="1" ht="34" x14ac:dyDescent="0.2">
      <c r="A2" s="46" t="s">
        <v>104</v>
      </c>
      <c r="B2" s="40">
        <v>99000</v>
      </c>
      <c r="C2" s="41">
        <v>75</v>
      </c>
      <c r="D2" s="40" t="s">
        <v>105</v>
      </c>
      <c r="E2" s="42">
        <v>51</v>
      </c>
      <c r="F2" s="43" t="s">
        <v>106</v>
      </c>
      <c r="G2" s="47" t="s">
        <v>107</v>
      </c>
      <c r="H2" s="47" t="s">
        <v>108</v>
      </c>
      <c r="I2" s="47" t="s">
        <v>109</v>
      </c>
      <c r="J2" s="47" t="s">
        <v>109</v>
      </c>
      <c r="K2" s="48" t="s">
        <v>109</v>
      </c>
      <c r="L2" s="44" t="s">
        <v>110</v>
      </c>
      <c r="M2" s="49" t="s">
        <v>109</v>
      </c>
      <c r="N2" s="50" t="s">
        <v>109</v>
      </c>
      <c r="O2" s="51" t="s">
        <v>111</v>
      </c>
    </row>
    <row r="3" spans="1:15" s="68" customFormat="1" ht="36" customHeight="1" x14ac:dyDescent="0.2">
      <c r="A3" s="61" t="s">
        <v>112</v>
      </c>
      <c r="B3" s="65">
        <v>244068</v>
      </c>
      <c r="C3" s="69">
        <v>150</v>
      </c>
      <c r="D3" s="61" t="s">
        <v>113</v>
      </c>
      <c r="E3" s="61" t="s">
        <v>114</v>
      </c>
      <c r="F3" s="62" t="s">
        <v>115</v>
      </c>
      <c r="G3" s="62" t="s">
        <v>116</v>
      </c>
      <c r="H3" s="62" t="s">
        <v>117</v>
      </c>
      <c r="I3" s="62" t="s">
        <v>117</v>
      </c>
      <c r="J3" s="62" t="s">
        <v>117</v>
      </c>
      <c r="K3" s="62" t="s">
        <v>109</v>
      </c>
      <c r="L3" s="66" t="s">
        <v>110</v>
      </c>
      <c r="M3" s="67" t="s">
        <v>109</v>
      </c>
      <c r="N3" s="63" t="s">
        <v>109</v>
      </c>
      <c r="O3" s="64">
        <v>70000</v>
      </c>
    </row>
    <row r="4" spans="1:15" ht="36" customHeight="1" x14ac:dyDescent="0.2">
      <c r="A4" s="54" t="s">
        <v>118</v>
      </c>
      <c r="B4" s="55"/>
      <c r="C4" s="52"/>
      <c r="D4" s="52"/>
      <c r="E4" s="52"/>
      <c r="F4" s="53"/>
      <c r="G4" s="53"/>
      <c r="H4" s="53"/>
      <c r="I4" s="53"/>
      <c r="J4" s="53"/>
      <c r="K4" s="53"/>
      <c r="L4" s="53"/>
      <c r="M4" s="52"/>
      <c r="N4" s="54"/>
      <c r="O4" s="54"/>
    </row>
    <row r="5" spans="1:15" ht="36" customHeight="1" x14ac:dyDescent="0.2">
      <c r="A5" s="54" t="s">
        <v>119</v>
      </c>
      <c r="B5" s="55"/>
      <c r="C5" s="52"/>
      <c r="D5" s="52"/>
      <c r="E5" s="52"/>
      <c r="F5" s="53"/>
      <c r="G5" s="53"/>
      <c r="H5" s="53"/>
      <c r="I5" s="53"/>
      <c r="J5" s="53"/>
      <c r="K5" s="53"/>
      <c r="L5" s="53"/>
      <c r="M5" s="52"/>
      <c r="N5" s="54"/>
      <c r="O5" s="54"/>
    </row>
    <row r="6" spans="1:15" ht="36" customHeight="1" x14ac:dyDescent="0.2">
      <c r="A6" s="54" t="s">
        <v>120</v>
      </c>
      <c r="B6" s="55"/>
      <c r="C6" s="52"/>
      <c r="D6" s="52"/>
      <c r="E6" s="52"/>
      <c r="F6" s="53"/>
      <c r="G6" s="53"/>
      <c r="H6" s="53"/>
      <c r="I6" s="53"/>
      <c r="J6" s="53"/>
      <c r="K6" s="53"/>
      <c r="L6" s="53"/>
      <c r="M6" s="52"/>
      <c r="N6" s="54"/>
      <c r="O6" s="54"/>
    </row>
    <row r="7" spans="1:15" ht="75" customHeight="1" x14ac:dyDescent="0.2">
      <c r="A7" s="18" t="e" vm="1">
        <v>#VALUE!</v>
      </c>
      <c r="B7" s="38"/>
      <c r="C7" s="21"/>
      <c r="D7" s="20"/>
      <c r="E7" s="18"/>
      <c r="F7" s="18"/>
      <c r="G7" s="18"/>
      <c r="H7" s="18"/>
      <c r="I7" s="18"/>
      <c r="J7" s="18"/>
      <c r="K7" s="18"/>
      <c r="L7" s="18"/>
      <c r="M7" s="19"/>
      <c r="N7" s="19"/>
      <c r="O7" s="19"/>
    </row>
  </sheetData>
  <hyperlinks>
    <hyperlink ref="B2" r:id="rId1" display="https://kelley.indianapolis.iu.edu/programs/physician-mba/admissions/tuition.html" xr:uid="{5E21C7CB-A67B-A84E-B155-C915DA1B20A1}"/>
    <hyperlink ref="D2" r:id="rId2" display="https://kelley.indianapolis.iu.edu/programs/physician-mba/learning-experience/residency-sessions.html?_gl=1*1grrd10*_gcl_aw*R0NMLjE3NDc3NTYzNzguQ2owS0NRancwTERCQmhDbkFSSXNBTXBZbEFvWXlmSVhGQmVXZFFhT3VId0JodzgwdUNMOE9pMGxRdnFuNV9uTXpkeVhYT2xld3Y4S0x3b2FBc2luRUFMd193Y0I.*_gcl_au*MjEwMjM4MDY4LjE3NDczMjg3MTk.*_ga*MjA3NjIxMzM0OS4xNzQ3MzIzMDUx*_ga_61CH0D2DQW*czE3NDc3NzAzOTkkbzIyJGcxJHQxNzQ3NzcwODQyJGoxJGwwJGgwJGRDWjI1UnNRNUJaeXZUSEROTmhtZGo0MEtiVjZBQVFjMXF3" xr:uid="{49C71764-8E81-3E41-AB01-BA84597BB0A1}"/>
    <hyperlink ref="F2" r:id="rId3" display="2 Years" xr:uid="{12F94944-1CCD-D54D-9B8F-FC6442CC2821}"/>
    <hyperlink ref="E2" r:id="rId4" display="https://kelley.indianapolis.iu.edu/programs/physician-mba/academics/academic-calendar.html?_gl=1*pld8bf*_gcl_aw*R0NMLjE3NDc3NTYzNzguQ2owS0NRancwTERCQmhDbkFSSXNBTXBZbEFvWXlmSVhGQmVXZFFhT3VId0JodzgwdUNMOE9pMGxRdnFuNV9uTXpkeVhYT2xld3Y4S0x3b2FBc2luRUFMd193Y0I.*_gcl_au*MjEwMjM4MDY4LjE3NDczMjg3MTk.*_ga*MjA3NjIxMzM0OS4xNzQ3MzIzMDUx*_ga_61CH0D2DQW*czE3NDc3NzAzOTkkbzIyJGcxJHQxNzQ3NzcwNDY1JGo2MCRsMCRoMCRkQ1oyNVJzUTVCWnl2VEhETk5obWRqNDBLYlY2QUFRYzFxdw.." xr:uid="{AEEEBF0C-C6A7-8B4D-8976-E4AB73EC2C87}"/>
    <hyperlink ref="G2" r:id="rId5" xr:uid="{AD317AFF-2449-C948-B606-9A4E96AE4151}"/>
    <hyperlink ref="L2" r:id="rId6" xr:uid="{3CE88DD1-6C2B-0443-8AA6-647B277F2EA0}"/>
    <hyperlink ref="O2" r:id="rId7" display="127,000+" xr:uid="{B40C2F33-C30F-3E44-B29A-E0BEF87FE89E}"/>
    <hyperlink ref="M2" r:id="rId8" xr:uid="{4DDF778C-A238-1945-9153-5014192DE194}"/>
    <hyperlink ref="N2" r:id="rId9" xr:uid="{833BA41E-8D2D-C14A-A25B-B9F59DED9A50}"/>
    <hyperlink ref="C2" r:id="rId10" display="https://kelley.indianapolis.iu.edu/programs/physician-mba/admissions/apply.html?_gl=1*1tkotal*_gcl_aw*R0NMLjE3NDc3NTYzNzguQ2owS0NRancwTERCQmhDbkFSSXNBTXBZbEFvWXlmSVhGQmVXZFFhT3VId0JodzgwdUNMOE9pMGxRdnFuNV9uTXpkeVhYT2xld3Y4S0x3b2FBc2luRUFMd193Y0I.*_gcl_au*MjEwMjM4MDY4LjE3NDczMjg3MTk.*_ga*MjA3NjIxMzM0OS4xNzQ3MzIzMDUx*_ga_61CH0D2DQW*czE3NDc3NzAzOTkkbzIyJGcxJHQxNzQ3NzcwNzkwJGo1MyRsMCRoMCRkQ1oyNVJzUTVCWnl2VEhETk5obWRqNDBLYlY2QUFRYzFxdw.." xr:uid="{436B0FCD-223C-1D43-B12D-BA3473DAD781}"/>
    <hyperlink ref="K2" r:id="rId11" xr:uid="{7C669C84-8B4C-624C-9420-740F545462EB}"/>
    <hyperlink ref="A2" r:id="rId12" xr:uid="{EA167B90-A3A5-4F4C-AAAE-5A7327160270}"/>
    <hyperlink ref="H2" r:id="rId13" xr:uid="{33D9A869-B60B-7943-9FBD-7CA814AD6794}"/>
    <hyperlink ref="J2" r:id="rId14" xr:uid="{47F7D5CB-7907-084C-80F0-8A500B8405B8}"/>
    <hyperlink ref="I2" r:id="rId15" xr:uid="{386BB485-8895-FF41-B557-4720C1514B9C}"/>
    <hyperlink ref="B3" r:id="rId16" display="https://www.kellogg.northwestern.edu/admissions/financial-aid/emba-fin-aid/" xr:uid="{648EA0E6-8214-8E42-8B47-89E39DF2AA7D}"/>
    <hyperlink ref="L3" r:id="rId17" xr:uid="{B5BB38E7-251A-734C-BAED-C5A508B9A21F}"/>
    <hyperlink ref="M3" r:id="rId18" xr:uid="{F8DDB86B-3A6C-484A-A594-50CDC3CE820D}"/>
    <hyperlink ref="C3" r:id="rId19" display="https://www.kellogg.northwestern.edu/admissions/emba-admissions/emba-how-to-apply/" xr:uid="{59F56BCE-CBDB-9945-BAAA-D87ABBF69071}"/>
  </hyperlinks>
  <pageMargins left="0.7" right="0.7" top="0.75" bottom="0.75" header="0.3" footer="0.3"/>
  <pageSetup orientation="portrait" r:id="rId20"/>
  <drawing r:id="rId21"/>
  <tableParts count="1">
    <tablePart r:id="rId2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Financial Planning Tool</vt:lpstr>
      <vt:lpstr>School Comparison Tool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Byrne II, Timothy Brian</dc:creator>
  <cp:keywords/>
  <dc:description/>
  <cp:lastModifiedBy>Winter, Sally M</cp:lastModifiedBy>
  <cp:revision/>
  <dcterms:created xsi:type="dcterms:W3CDTF">2023-08-05T15:24:34Z</dcterms:created>
  <dcterms:modified xsi:type="dcterms:W3CDTF">2025-06-25T21:28:04Z</dcterms:modified>
  <cp:category/>
  <cp:contentStatus/>
</cp:coreProperties>
</file>